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650" activeTab="3"/>
  </bookViews>
  <sheets>
    <sheet name="LC 3 moto" sheetId="1" r:id="rId1"/>
    <sheet name="LC 4 Velo" sheetId="2" r:id="rId2"/>
    <sheet name="rezultati sestdien" sheetId="3" r:id="rId3"/>
    <sheet name="LC 4 moto" sheetId="4" r:id="rId4"/>
    <sheet name="rezult svētd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6" i="4" l="1"/>
  <c r="N96" i="4"/>
  <c r="W95" i="4"/>
  <c r="Q95" i="4"/>
  <c r="N95" i="4"/>
  <c r="V94" i="4"/>
  <c r="U94" i="4"/>
  <c r="T94" i="4"/>
  <c r="S94" i="4"/>
  <c r="R94" i="4"/>
  <c r="N94" i="4"/>
  <c r="W89" i="4"/>
  <c r="N89" i="4"/>
  <c r="W88" i="4"/>
  <c r="N88" i="4"/>
  <c r="V87" i="4"/>
  <c r="U87" i="4"/>
  <c r="T87" i="4"/>
  <c r="S87" i="4"/>
  <c r="R87" i="4"/>
  <c r="N87" i="4"/>
  <c r="Q88" i="4" s="1"/>
  <c r="W86" i="4"/>
  <c r="N86" i="4"/>
  <c r="W85" i="4"/>
  <c r="Q85" i="4"/>
  <c r="N85" i="4"/>
  <c r="V84" i="4"/>
  <c r="U84" i="4"/>
  <c r="T84" i="4"/>
  <c r="S84" i="4"/>
  <c r="R84" i="4"/>
  <c r="N84" i="4"/>
  <c r="W83" i="4"/>
  <c r="N83" i="4"/>
  <c r="W82" i="4"/>
  <c r="N82" i="4"/>
  <c r="V81" i="4"/>
  <c r="U81" i="4"/>
  <c r="T81" i="4"/>
  <c r="S81" i="4"/>
  <c r="R81" i="4"/>
  <c r="N81" i="4"/>
  <c r="Q82" i="4" s="1"/>
  <c r="W80" i="4"/>
  <c r="N80" i="4"/>
  <c r="W79" i="4"/>
  <c r="Q79" i="4"/>
  <c r="N79" i="4"/>
  <c r="V78" i="4"/>
  <c r="U78" i="4"/>
  <c r="T78" i="4"/>
  <c r="S78" i="4"/>
  <c r="R78" i="4"/>
  <c r="N78" i="4"/>
  <c r="W77" i="4"/>
  <c r="N77" i="4"/>
  <c r="W76" i="4"/>
  <c r="N76" i="4"/>
  <c r="V75" i="4"/>
  <c r="U75" i="4"/>
  <c r="T75" i="4"/>
  <c r="S75" i="4"/>
  <c r="R75" i="4"/>
  <c r="N75" i="4"/>
  <c r="Q76" i="4" s="1"/>
  <c r="W74" i="4"/>
  <c r="N74" i="4"/>
  <c r="W73" i="4"/>
  <c r="Q73" i="4"/>
  <c r="N73" i="4"/>
  <c r="V72" i="4"/>
  <c r="U72" i="4"/>
  <c r="T72" i="4"/>
  <c r="S72" i="4"/>
  <c r="R72" i="4"/>
  <c r="N72" i="4"/>
  <c r="W67" i="4"/>
  <c r="N67" i="4"/>
  <c r="W66" i="4"/>
  <c r="N66" i="4"/>
  <c r="V65" i="4"/>
  <c r="U65" i="4"/>
  <c r="T65" i="4"/>
  <c r="S65" i="4"/>
  <c r="R65" i="4"/>
  <c r="N65" i="4"/>
  <c r="Q66" i="4" s="1"/>
  <c r="W64" i="4"/>
  <c r="N64" i="4"/>
  <c r="W63" i="4"/>
  <c r="Q63" i="4"/>
  <c r="N63" i="4"/>
  <c r="V62" i="4"/>
  <c r="U62" i="4"/>
  <c r="T62" i="4"/>
  <c r="S62" i="4"/>
  <c r="R62" i="4"/>
  <c r="N62" i="4"/>
  <c r="W61" i="4"/>
  <c r="N61" i="4"/>
  <c r="W60" i="4"/>
  <c r="N60" i="4"/>
  <c r="V59" i="4"/>
  <c r="U59" i="4"/>
  <c r="T59" i="4"/>
  <c r="S59" i="4"/>
  <c r="R59" i="4"/>
  <c r="N59" i="4"/>
  <c r="Q60" i="4" s="1"/>
  <c r="W58" i="4"/>
  <c r="N58" i="4"/>
  <c r="W57" i="4"/>
  <c r="Q57" i="4"/>
  <c r="N57" i="4"/>
  <c r="V56" i="4"/>
  <c r="U56" i="4"/>
  <c r="T56" i="4"/>
  <c r="S56" i="4"/>
  <c r="R56" i="4"/>
  <c r="N56" i="4"/>
  <c r="W55" i="4"/>
  <c r="N55" i="4"/>
  <c r="W54" i="4"/>
  <c r="N54" i="4"/>
  <c r="V53" i="4"/>
  <c r="U53" i="4"/>
  <c r="T53" i="4"/>
  <c r="S53" i="4"/>
  <c r="R53" i="4"/>
  <c r="N53" i="4"/>
  <c r="Q54" i="4" s="1"/>
  <c r="W48" i="4"/>
  <c r="N48" i="4"/>
  <c r="W47" i="4"/>
  <c r="N47" i="4"/>
  <c r="V46" i="4"/>
  <c r="U46" i="4"/>
  <c r="T46" i="4"/>
  <c r="S46" i="4"/>
  <c r="R46" i="4"/>
  <c r="N46" i="4"/>
  <c r="W45" i="4"/>
  <c r="N45" i="4"/>
  <c r="W44" i="4"/>
  <c r="Q44" i="4"/>
  <c r="N44" i="4"/>
  <c r="V43" i="4"/>
  <c r="U43" i="4"/>
  <c r="T43" i="4"/>
  <c r="S43" i="4"/>
  <c r="R43" i="4"/>
  <c r="N43" i="4"/>
  <c r="W42" i="4"/>
  <c r="N42" i="4"/>
  <c r="W41" i="4"/>
  <c r="N41" i="4"/>
  <c r="V40" i="4"/>
  <c r="U40" i="4"/>
  <c r="T40" i="4"/>
  <c r="S40" i="4"/>
  <c r="R40" i="4"/>
  <c r="N40" i="4"/>
  <c r="Q41" i="4" s="1"/>
  <c r="W39" i="4"/>
  <c r="N39" i="4"/>
  <c r="W38" i="4"/>
  <c r="Q38" i="4"/>
  <c r="N38" i="4"/>
  <c r="V37" i="4"/>
  <c r="U37" i="4"/>
  <c r="T37" i="4"/>
  <c r="S37" i="4"/>
  <c r="R37" i="4"/>
  <c r="N37" i="4"/>
  <c r="W32" i="4"/>
  <c r="N32" i="4"/>
  <c r="W31" i="4"/>
  <c r="N31" i="4"/>
  <c r="V30" i="4"/>
  <c r="U30" i="4"/>
  <c r="T30" i="4"/>
  <c r="S30" i="4"/>
  <c r="R30" i="4"/>
  <c r="N30" i="4"/>
  <c r="Q31" i="4" s="1"/>
  <c r="W29" i="4"/>
  <c r="N29" i="4"/>
  <c r="W28" i="4"/>
  <c r="Q28" i="4"/>
  <c r="N28" i="4"/>
  <c r="V27" i="4"/>
  <c r="U27" i="4"/>
  <c r="T27" i="4"/>
  <c r="S27" i="4"/>
  <c r="R27" i="4"/>
  <c r="N27" i="4"/>
  <c r="W26" i="4"/>
  <c r="N26" i="4"/>
  <c r="W25" i="4"/>
  <c r="N25" i="4"/>
  <c r="V24" i="4"/>
  <c r="U24" i="4"/>
  <c r="T24" i="4"/>
  <c r="S24" i="4"/>
  <c r="R24" i="4"/>
  <c r="N24" i="4"/>
  <c r="Q25" i="4" s="1"/>
  <c r="W23" i="4"/>
  <c r="N23" i="4"/>
  <c r="W22" i="4"/>
  <c r="Q22" i="4"/>
  <c r="N22" i="4"/>
  <c r="V21" i="4"/>
  <c r="U21" i="4"/>
  <c r="T21" i="4"/>
  <c r="S21" i="4"/>
  <c r="R21" i="4"/>
  <c r="N21" i="4"/>
  <c r="W15" i="4"/>
  <c r="N15" i="4"/>
  <c r="W14" i="4"/>
  <c r="N14" i="4"/>
  <c r="V13" i="4"/>
  <c r="U13" i="4"/>
  <c r="T13" i="4"/>
  <c r="S13" i="4"/>
  <c r="R13" i="4"/>
  <c r="N13" i="4"/>
  <c r="W12" i="4"/>
  <c r="N12" i="4"/>
  <c r="W11" i="4"/>
  <c r="N11" i="4"/>
  <c r="V10" i="4"/>
  <c r="U10" i="4"/>
  <c r="T10" i="4"/>
  <c r="S10" i="4"/>
  <c r="R10" i="4"/>
  <c r="N10" i="4"/>
  <c r="Q11" i="4" s="1"/>
  <c r="W9" i="4"/>
  <c r="N9" i="4"/>
  <c r="W8" i="4"/>
  <c r="Q8" i="4"/>
  <c r="N8" i="4"/>
  <c r="V7" i="4"/>
  <c r="U7" i="4"/>
  <c r="T7" i="4"/>
  <c r="S7" i="4"/>
  <c r="R7" i="4"/>
  <c r="N7" i="4"/>
  <c r="W6" i="4"/>
  <c r="N6" i="4"/>
  <c r="W5" i="4"/>
  <c r="N5" i="4"/>
  <c r="V4" i="4"/>
  <c r="U4" i="4"/>
  <c r="T4" i="4"/>
  <c r="S4" i="4"/>
  <c r="R4" i="4"/>
  <c r="N4" i="4"/>
  <c r="Q5" i="4" s="1"/>
  <c r="W81" i="2" l="1"/>
  <c r="N81" i="2"/>
  <c r="W80" i="2"/>
  <c r="Q80" i="2"/>
  <c r="N80" i="2"/>
  <c r="V79" i="2"/>
  <c r="U79" i="2"/>
  <c r="T79" i="2"/>
  <c r="S79" i="2"/>
  <c r="R79" i="2"/>
  <c r="N79" i="2"/>
  <c r="W78" i="2"/>
  <c r="N78" i="2"/>
  <c r="W77" i="2"/>
  <c r="N77" i="2"/>
  <c r="V76" i="2"/>
  <c r="U76" i="2"/>
  <c r="T76" i="2"/>
  <c r="S76" i="2"/>
  <c r="R76" i="2"/>
  <c r="N76" i="2"/>
  <c r="Q77" i="2" s="1"/>
  <c r="W75" i="2"/>
  <c r="N75" i="2"/>
  <c r="W74" i="2"/>
  <c r="Q74" i="2"/>
  <c r="N74" i="2"/>
  <c r="V73" i="2"/>
  <c r="U73" i="2"/>
  <c r="T73" i="2"/>
  <c r="S73" i="2"/>
  <c r="R73" i="2"/>
  <c r="N73" i="2"/>
  <c r="W72" i="2"/>
  <c r="N72" i="2"/>
  <c r="W71" i="2"/>
  <c r="N71" i="2"/>
  <c r="V70" i="2"/>
  <c r="U70" i="2"/>
  <c r="T70" i="2"/>
  <c r="S70" i="2"/>
  <c r="R70" i="2"/>
  <c r="N70" i="2"/>
  <c r="Q71" i="2" s="1"/>
  <c r="W69" i="2"/>
  <c r="N69" i="2"/>
  <c r="W68" i="2"/>
  <c r="Q68" i="2"/>
  <c r="N68" i="2"/>
  <c r="V67" i="2"/>
  <c r="U67" i="2"/>
  <c r="T67" i="2"/>
  <c r="S67" i="2"/>
  <c r="R67" i="2"/>
  <c r="N67" i="2"/>
  <c r="N62" i="2"/>
  <c r="N61" i="2"/>
  <c r="V60" i="2"/>
  <c r="U60" i="2"/>
  <c r="T60" i="2"/>
  <c r="S60" i="2"/>
  <c r="R60" i="2"/>
  <c r="N60" i="2"/>
  <c r="Q61" i="2" s="1"/>
  <c r="N59" i="2"/>
  <c r="Q58" i="2"/>
  <c r="N58" i="2"/>
  <c r="V57" i="2"/>
  <c r="U57" i="2"/>
  <c r="T57" i="2"/>
  <c r="S57" i="2"/>
  <c r="R57" i="2"/>
  <c r="N57" i="2"/>
  <c r="N56" i="2"/>
  <c r="N55" i="2"/>
  <c r="V54" i="2"/>
  <c r="U54" i="2"/>
  <c r="T54" i="2"/>
  <c r="S54" i="2"/>
  <c r="R54" i="2"/>
  <c r="N54" i="2"/>
  <c r="Q55" i="2" s="1"/>
  <c r="N53" i="2"/>
  <c r="W52" i="2"/>
  <c r="N52" i="2"/>
  <c r="V51" i="2"/>
  <c r="U51" i="2"/>
  <c r="T51" i="2"/>
  <c r="S51" i="2"/>
  <c r="R51" i="2"/>
  <c r="N51" i="2"/>
  <c r="Q52" i="2" s="1"/>
  <c r="N50" i="2"/>
  <c r="W49" i="2"/>
  <c r="N49" i="2"/>
  <c r="V48" i="2"/>
  <c r="U48" i="2"/>
  <c r="T48" i="2"/>
  <c r="S48" i="2"/>
  <c r="R48" i="2"/>
  <c r="N48" i="2"/>
  <c r="Q49" i="2" s="1"/>
  <c r="N47" i="2"/>
  <c r="Q46" i="2"/>
  <c r="N46" i="2"/>
  <c r="V45" i="2"/>
  <c r="U45" i="2"/>
  <c r="T45" i="2"/>
  <c r="S45" i="2"/>
  <c r="R45" i="2"/>
  <c r="W32" i="2"/>
  <c r="N32" i="2"/>
  <c r="W31" i="2"/>
  <c r="Q31" i="2"/>
  <c r="N31" i="2"/>
  <c r="V30" i="2"/>
  <c r="U30" i="2"/>
  <c r="T30" i="2"/>
  <c r="S30" i="2"/>
  <c r="R30" i="2"/>
  <c r="N30" i="2"/>
  <c r="W29" i="2"/>
  <c r="N29" i="2"/>
  <c r="W28" i="2"/>
  <c r="N28" i="2"/>
  <c r="V27" i="2"/>
  <c r="U27" i="2"/>
  <c r="T27" i="2"/>
  <c r="S27" i="2"/>
  <c r="R27" i="2"/>
  <c r="N27" i="2"/>
  <c r="Q28" i="2" s="1"/>
  <c r="W26" i="2"/>
  <c r="N26" i="2"/>
  <c r="W25" i="2"/>
  <c r="Q25" i="2"/>
  <c r="N25" i="2"/>
  <c r="V24" i="2"/>
  <c r="U24" i="2"/>
  <c r="T24" i="2"/>
  <c r="S24" i="2"/>
  <c r="R24" i="2"/>
  <c r="N24" i="2"/>
  <c r="W23" i="2"/>
  <c r="N23" i="2"/>
  <c r="W22" i="2"/>
  <c r="N22" i="2"/>
  <c r="V21" i="2"/>
  <c r="U21" i="2"/>
  <c r="T21" i="2"/>
  <c r="S21" i="2"/>
  <c r="R21" i="2"/>
  <c r="N21" i="2"/>
  <c r="Q22" i="2" s="1"/>
  <c r="W16" i="2"/>
  <c r="N16" i="2"/>
  <c r="W15" i="2"/>
  <c r="Q15" i="2"/>
  <c r="N15" i="2"/>
  <c r="V14" i="2"/>
  <c r="U14" i="2"/>
  <c r="T14" i="2"/>
  <c r="S14" i="2"/>
  <c r="R14" i="2"/>
  <c r="N14" i="2"/>
  <c r="W13" i="2"/>
  <c r="N13" i="2"/>
  <c r="W12" i="2"/>
  <c r="N12" i="2"/>
  <c r="V11" i="2"/>
  <c r="U11" i="2"/>
  <c r="T11" i="2"/>
  <c r="S11" i="2"/>
  <c r="R11" i="2"/>
  <c r="N11" i="2"/>
  <c r="Q12" i="2" s="1"/>
  <c r="W10" i="2"/>
  <c r="N10" i="2"/>
  <c r="W9" i="2"/>
  <c r="Q9" i="2"/>
  <c r="N9" i="2"/>
  <c r="V8" i="2"/>
  <c r="U8" i="2"/>
  <c r="T8" i="2"/>
  <c r="S8" i="2"/>
  <c r="R8" i="2"/>
  <c r="N8" i="2"/>
  <c r="W7" i="2"/>
  <c r="N7" i="2"/>
  <c r="W6" i="2"/>
  <c r="N6" i="2"/>
  <c r="V5" i="2"/>
  <c r="U5" i="2"/>
  <c r="T5" i="2"/>
  <c r="S5" i="2"/>
  <c r="R5" i="2"/>
  <c r="N5" i="2"/>
  <c r="Q6" i="2" s="1"/>
  <c r="W119" i="1"/>
  <c r="N119" i="1"/>
  <c r="W118" i="1"/>
  <c r="N118" i="1"/>
  <c r="V117" i="1"/>
  <c r="U117" i="1"/>
  <c r="T117" i="1"/>
  <c r="S117" i="1"/>
  <c r="R117" i="1"/>
  <c r="N117" i="1"/>
  <c r="Q118" i="1" s="1"/>
  <c r="W112" i="1"/>
  <c r="N112" i="1"/>
  <c r="W111" i="1"/>
  <c r="Q111" i="1"/>
  <c r="N111" i="1"/>
  <c r="V110" i="1"/>
  <c r="U110" i="1"/>
  <c r="T110" i="1"/>
  <c r="S110" i="1"/>
  <c r="R110" i="1"/>
  <c r="N110" i="1"/>
  <c r="W109" i="1"/>
  <c r="N109" i="1"/>
  <c r="W108" i="1"/>
  <c r="N108" i="1"/>
  <c r="V107" i="1"/>
  <c r="U107" i="1"/>
  <c r="T107" i="1"/>
  <c r="S107" i="1"/>
  <c r="R107" i="1"/>
  <c r="N107" i="1"/>
  <c r="Q108" i="1" s="1"/>
  <c r="W98" i="1"/>
  <c r="N98" i="1"/>
  <c r="W97" i="1"/>
  <c r="Q97" i="1"/>
  <c r="N97" i="1"/>
  <c r="V96" i="1"/>
  <c r="U96" i="1"/>
  <c r="T96" i="1"/>
  <c r="S96" i="1"/>
  <c r="R96" i="1"/>
  <c r="N96" i="1"/>
  <c r="W95" i="1"/>
  <c r="N95" i="1"/>
  <c r="W94" i="1"/>
  <c r="N94" i="1"/>
  <c r="V93" i="1"/>
  <c r="U93" i="1"/>
  <c r="T93" i="1"/>
  <c r="S93" i="1"/>
  <c r="R93" i="1"/>
  <c r="N93" i="1"/>
  <c r="Q94" i="1" s="1"/>
  <c r="W92" i="1"/>
  <c r="N92" i="1"/>
  <c r="W91" i="1"/>
  <c r="Q91" i="1"/>
  <c r="N91" i="1"/>
  <c r="V90" i="1"/>
  <c r="U90" i="1"/>
  <c r="T90" i="1"/>
  <c r="S90" i="1"/>
  <c r="R90" i="1"/>
  <c r="N90" i="1"/>
  <c r="W89" i="1"/>
  <c r="N89" i="1"/>
  <c r="W88" i="1"/>
  <c r="N88" i="1"/>
  <c r="V87" i="1"/>
  <c r="U87" i="1"/>
  <c r="T87" i="1"/>
  <c r="S87" i="1"/>
  <c r="R87" i="1"/>
  <c r="N87" i="1"/>
  <c r="Q88" i="1" s="1"/>
  <c r="W86" i="1"/>
  <c r="N86" i="1"/>
  <c r="W85" i="1"/>
  <c r="Q85" i="1"/>
  <c r="N85" i="1"/>
  <c r="V84" i="1"/>
  <c r="U84" i="1"/>
  <c r="T84" i="1"/>
  <c r="S84" i="1"/>
  <c r="R84" i="1"/>
  <c r="N84" i="1"/>
  <c r="W83" i="1"/>
  <c r="N83" i="1"/>
  <c r="W82" i="1"/>
  <c r="N82" i="1"/>
  <c r="V81" i="1"/>
  <c r="U81" i="1"/>
  <c r="T81" i="1"/>
  <c r="S81" i="1"/>
  <c r="R81" i="1"/>
  <c r="N81" i="1"/>
  <c r="Q82" i="1" s="1"/>
  <c r="W76" i="1"/>
  <c r="N76" i="1"/>
  <c r="W75" i="1"/>
  <c r="Q75" i="1"/>
  <c r="N75" i="1"/>
  <c r="V74" i="1"/>
  <c r="U74" i="1"/>
  <c r="T74" i="1"/>
  <c r="S74" i="1"/>
  <c r="R74" i="1"/>
  <c r="N74" i="1"/>
  <c r="W73" i="1"/>
  <c r="N73" i="1"/>
  <c r="W72" i="1"/>
  <c r="N72" i="1"/>
  <c r="V71" i="1"/>
  <c r="U71" i="1"/>
  <c r="T71" i="1"/>
  <c r="S71" i="1"/>
  <c r="R71" i="1"/>
  <c r="N71" i="1"/>
  <c r="Q72" i="1" s="1"/>
  <c r="W70" i="1"/>
  <c r="N70" i="1"/>
  <c r="W69" i="1"/>
  <c r="Q69" i="1"/>
  <c r="N69" i="1"/>
  <c r="V68" i="1"/>
  <c r="U68" i="1"/>
  <c r="T68" i="1"/>
  <c r="S68" i="1"/>
  <c r="R68" i="1"/>
  <c r="N68" i="1"/>
  <c r="W67" i="1"/>
  <c r="N67" i="1"/>
  <c r="W66" i="1"/>
  <c r="N66" i="1"/>
  <c r="V65" i="1"/>
  <c r="U65" i="1"/>
  <c r="T65" i="1"/>
  <c r="S65" i="1"/>
  <c r="R65" i="1"/>
  <c r="N65" i="1"/>
  <c r="Q66" i="1" s="1"/>
  <c r="W64" i="1"/>
  <c r="N64" i="1"/>
  <c r="W63" i="1"/>
  <c r="Q63" i="1"/>
  <c r="N63" i="1"/>
  <c r="V62" i="1"/>
  <c r="U62" i="1"/>
  <c r="T62" i="1"/>
  <c r="S62" i="1"/>
  <c r="R62" i="1"/>
  <c r="N62" i="1"/>
  <c r="W61" i="1"/>
  <c r="N61" i="1"/>
  <c r="W60" i="1"/>
  <c r="N60" i="1"/>
  <c r="V59" i="1"/>
  <c r="U59" i="1"/>
  <c r="T59" i="1"/>
  <c r="S59" i="1"/>
  <c r="R59" i="1"/>
  <c r="N59" i="1"/>
  <c r="Q60" i="1" s="1"/>
  <c r="W58" i="1"/>
  <c r="N58" i="1"/>
  <c r="W57" i="1"/>
  <c r="Q57" i="1"/>
  <c r="N57" i="1"/>
  <c r="V56" i="1"/>
  <c r="U56" i="1"/>
  <c r="T56" i="1"/>
  <c r="S56" i="1"/>
  <c r="R56" i="1"/>
  <c r="N56" i="1"/>
  <c r="W51" i="1"/>
  <c r="N51" i="1"/>
  <c r="W50" i="1"/>
  <c r="N50" i="1"/>
  <c r="V49" i="1"/>
  <c r="U49" i="1"/>
  <c r="T49" i="1"/>
  <c r="S49" i="1"/>
  <c r="R49" i="1"/>
  <c r="N49" i="1"/>
  <c r="Q50" i="1" s="1"/>
  <c r="W48" i="1"/>
  <c r="N48" i="1"/>
  <c r="W47" i="1"/>
  <c r="Q47" i="1"/>
  <c r="N47" i="1"/>
  <c r="V46" i="1"/>
  <c r="U46" i="1"/>
  <c r="T46" i="1"/>
  <c r="S46" i="1"/>
  <c r="R46" i="1"/>
  <c r="N46" i="1"/>
  <c r="W45" i="1"/>
  <c r="N45" i="1"/>
  <c r="W44" i="1"/>
  <c r="N44" i="1"/>
  <c r="V43" i="1"/>
  <c r="U43" i="1"/>
  <c r="T43" i="1"/>
  <c r="S43" i="1"/>
  <c r="R43" i="1"/>
  <c r="N43" i="1"/>
  <c r="Q44" i="1" s="1"/>
  <c r="W42" i="1"/>
  <c r="N42" i="1"/>
  <c r="W41" i="1"/>
  <c r="Q41" i="1"/>
  <c r="N41" i="1"/>
  <c r="V40" i="1"/>
  <c r="U40" i="1"/>
  <c r="T40" i="1"/>
  <c r="S40" i="1"/>
  <c r="R40" i="1"/>
  <c r="N40" i="1"/>
  <c r="W39" i="1"/>
  <c r="N39" i="1"/>
  <c r="W38" i="1"/>
  <c r="N38" i="1"/>
  <c r="V37" i="1"/>
  <c r="U37" i="1"/>
  <c r="T37" i="1"/>
  <c r="S37" i="1"/>
  <c r="R37" i="1"/>
  <c r="N37" i="1"/>
  <c r="Q38" i="1" s="1"/>
  <c r="W32" i="1"/>
  <c r="N32" i="1"/>
  <c r="W31" i="1"/>
  <c r="Q31" i="1"/>
  <c r="N31" i="1"/>
  <c r="V30" i="1"/>
  <c r="U30" i="1"/>
  <c r="T30" i="1"/>
  <c r="S30" i="1"/>
  <c r="R30" i="1"/>
  <c r="N30" i="1"/>
  <c r="W29" i="1"/>
  <c r="N29" i="1"/>
  <c r="W28" i="1"/>
  <c r="N28" i="1"/>
  <c r="V27" i="1"/>
  <c r="U27" i="1"/>
  <c r="T27" i="1"/>
  <c r="S27" i="1"/>
  <c r="R27" i="1"/>
  <c r="N27" i="1"/>
  <c r="Q28" i="1" s="1"/>
  <c r="W26" i="1"/>
  <c r="N26" i="1"/>
  <c r="W25" i="1"/>
  <c r="Q25" i="1"/>
  <c r="N25" i="1"/>
  <c r="V24" i="1"/>
  <c r="U24" i="1"/>
  <c r="T24" i="1"/>
  <c r="S24" i="1"/>
  <c r="R24" i="1"/>
  <c r="N24" i="1"/>
  <c r="W23" i="1"/>
  <c r="N23" i="1"/>
  <c r="W22" i="1"/>
  <c r="N22" i="1"/>
  <c r="V21" i="1"/>
  <c r="U21" i="1"/>
  <c r="T21" i="1"/>
  <c r="S21" i="1"/>
  <c r="R21" i="1"/>
  <c r="N21" i="1"/>
  <c r="Q22" i="1" s="1"/>
  <c r="W15" i="1"/>
  <c r="N15" i="1"/>
  <c r="W14" i="1"/>
  <c r="Q14" i="1"/>
  <c r="N14" i="1"/>
  <c r="V13" i="1"/>
  <c r="U13" i="1"/>
  <c r="T13" i="1"/>
  <c r="S13" i="1"/>
  <c r="R13" i="1"/>
  <c r="N13" i="1"/>
  <c r="W12" i="1"/>
  <c r="N12" i="1"/>
  <c r="W11" i="1"/>
  <c r="N11" i="1"/>
  <c r="V10" i="1"/>
  <c r="U10" i="1"/>
  <c r="T10" i="1"/>
  <c r="S10" i="1"/>
  <c r="R10" i="1"/>
  <c r="N10" i="1"/>
  <c r="Q11" i="1" s="1"/>
  <c r="W9" i="1"/>
  <c r="N9" i="1"/>
  <c r="W8" i="1"/>
  <c r="Q8" i="1"/>
  <c r="N8" i="1"/>
  <c r="V7" i="1"/>
  <c r="U7" i="1"/>
  <c r="T7" i="1"/>
  <c r="S7" i="1"/>
  <c r="R7" i="1"/>
  <c r="N7" i="1"/>
  <c r="W6" i="1"/>
  <c r="N6" i="1"/>
  <c r="W5" i="1"/>
  <c r="N5" i="1"/>
  <c r="V4" i="1"/>
  <c r="U4" i="1"/>
  <c r="T4" i="1"/>
  <c r="S4" i="1"/>
  <c r="R4" i="1"/>
  <c r="N4" i="1"/>
  <c r="Q5" i="1" s="1"/>
</calcChain>
</file>

<file path=xl/sharedStrings.xml><?xml version="1.0" encoding="utf-8"?>
<sst xmlns="http://schemas.openxmlformats.org/spreadsheetml/2006/main" count="768" uniqueCount="210">
  <si>
    <t>Latvijas čempionāta 3.posms mototriālā</t>
  </si>
  <si>
    <r>
      <t xml:space="preserve">Saldus          MT Skola     23.07.2016               </t>
    </r>
    <r>
      <rPr>
        <b/>
        <sz val="18"/>
        <rFont val="Times New Roman"/>
        <family val="1"/>
        <charset val="186"/>
      </rPr>
      <t>A grupa</t>
    </r>
  </si>
  <si>
    <t>n.p.k</t>
  </si>
  <si>
    <t>St.Nr.</t>
  </si>
  <si>
    <t>Aplī</t>
  </si>
  <si>
    <t>Laiks</t>
  </si>
  <si>
    <t>R</t>
  </si>
  <si>
    <t>KOPĀ</t>
  </si>
  <si>
    <t>5*</t>
  </si>
  <si>
    <t>Grīnfelds</t>
  </si>
  <si>
    <t>Andris</t>
  </si>
  <si>
    <t>Sherco</t>
  </si>
  <si>
    <t>Agarska TK</t>
  </si>
  <si>
    <t>Vidēji posmā</t>
  </si>
  <si>
    <t>Vērnieks</t>
  </si>
  <si>
    <t>Kaspars</t>
  </si>
  <si>
    <t>GasGas</t>
  </si>
  <si>
    <t>MT Skola</t>
  </si>
  <si>
    <t>Einass</t>
  </si>
  <si>
    <t>Kristers</t>
  </si>
  <si>
    <t>Gas gas</t>
  </si>
  <si>
    <t>Grobiņas MK</t>
  </si>
  <si>
    <t>Alksnis</t>
  </si>
  <si>
    <t>Niks</t>
  </si>
  <si>
    <t>Viking Trial</t>
  </si>
  <si>
    <r>
      <t xml:space="preserve">Saldus          MT Skola     23.07.2016               </t>
    </r>
    <r>
      <rPr>
        <b/>
        <sz val="16"/>
        <rFont val="Times New Roman"/>
        <family val="1"/>
        <charset val="186"/>
      </rPr>
      <t>B</t>
    </r>
    <r>
      <rPr>
        <b/>
        <sz val="18"/>
        <rFont val="Times New Roman"/>
        <family val="1"/>
        <charset val="186"/>
      </rPr>
      <t xml:space="preserve"> grupa</t>
    </r>
  </si>
  <si>
    <t>Šuliņš</t>
  </si>
  <si>
    <t>Gatis</t>
  </si>
  <si>
    <t>Hmeļņisckis</t>
  </si>
  <si>
    <t>Mikus</t>
  </si>
  <si>
    <t>Ķīlis</t>
  </si>
  <si>
    <t>Kristaps</t>
  </si>
  <si>
    <t>Arvis</t>
  </si>
  <si>
    <r>
      <t>Saldus          MT Skola     23.07.2016               C</t>
    </r>
    <r>
      <rPr>
        <b/>
        <sz val="18"/>
        <rFont val="Times New Roman"/>
        <family val="1"/>
        <charset val="186"/>
      </rPr>
      <t xml:space="preserve"> grupa</t>
    </r>
  </si>
  <si>
    <t>Klébahs</t>
  </si>
  <si>
    <t>Lauris</t>
  </si>
  <si>
    <t>Vītoliņš</t>
  </si>
  <si>
    <t>Dainis</t>
  </si>
  <si>
    <t>Mateuss</t>
  </si>
  <si>
    <t>Guntars</t>
  </si>
  <si>
    <t>Hmeļņickis</t>
  </si>
  <si>
    <t>Ingus</t>
  </si>
  <si>
    <t>MT skola</t>
  </si>
  <si>
    <t>Ross</t>
  </si>
  <si>
    <t>Tonis</t>
  </si>
  <si>
    <t>EST</t>
  </si>
  <si>
    <r>
      <t>Saldus          MT Skola     23.07.2016               D</t>
    </r>
    <r>
      <rPr>
        <b/>
        <sz val="18"/>
        <rFont val="Times New Roman"/>
        <family val="1"/>
        <charset val="186"/>
      </rPr>
      <t xml:space="preserve"> grupa</t>
    </r>
  </si>
  <si>
    <t>Robežnieks</t>
  </si>
  <si>
    <t>AKA Team</t>
  </si>
  <si>
    <t>Frīdenbergs</t>
  </si>
  <si>
    <t>Armands</t>
  </si>
  <si>
    <t>Mangusson</t>
  </si>
  <si>
    <t>Meelis</t>
  </si>
  <si>
    <t>Igaunija</t>
  </si>
  <si>
    <t xml:space="preserve">Agarska </t>
  </si>
  <si>
    <t>Ketija</t>
  </si>
  <si>
    <t>Žilinskis</t>
  </si>
  <si>
    <t>Roberts</t>
  </si>
  <si>
    <t xml:space="preserve">Pīrāgs </t>
  </si>
  <si>
    <t>Rainers</t>
  </si>
  <si>
    <t>Tulle</t>
  </si>
  <si>
    <t>Kaino</t>
  </si>
  <si>
    <t>izstájás</t>
  </si>
  <si>
    <r>
      <t>Saldus          MT Skola     23.07.2016               Mini</t>
    </r>
    <r>
      <rPr>
        <b/>
        <sz val="18"/>
        <rFont val="Times New Roman"/>
        <family val="1"/>
        <charset val="186"/>
      </rPr>
      <t xml:space="preserve"> grupa</t>
    </r>
  </si>
  <si>
    <t>Artis</t>
  </si>
  <si>
    <t>Atvars</t>
  </si>
  <si>
    <t>Renārs</t>
  </si>
  <si>
    <t>Ott Holger</t>
  </si>
  <si>
    <t>MC Panter</t>
  </si>
  <si>
    <t>Siirak</t>
  </si>
  <si>
    <t>Thobias</t>
  </si>
  <si>
    <t>Maron</t>
  </si>
  <si>
    <t>Majors</t>
  </si>
  <si>
    <t>Rūdis</t>
  </si>
  <si>
    <r>
      <t>Saldus          MT Skola     23.07.2016               Elektro</t>
    </r>
    <r>
      <rPr>
        <b/>
        <sz val="18"/>
        <rFont val="Times New Roman"/>
        <family val="1"/>
        <charset val="186"/>
      </rPr>
      <t xml:space="preserve"> grupa</t>
    </r>
  </si>
  <si>
    <t>Ernests</t>
  </si>
  <si>
    <t>Klāvs</t>
  </si>
  <si>
    <r>
      <t>Saldus          MT Skola     23.07.2016               Free</t>
    </r>
    <r>
      <rPr>
        <b/>
        <sz val="18"/>
        <rFont val="Times New Roman"/>
        <family val="1"/>
        <charset val="186"/>
      </rPr>
      <t xml:space="preserve"> grupa</t>
    </r>
  </si>
  <si>
    <t>Jékabsons</t>
  </si>
  <si>
    <t xml:space="preserve">Armands </t>
  </si>
  <si>
    <t>Latvijas čempionāta 4.posms velotriālā</t>
  </si>
  <si>
    <r>
      <t xml:space="preserve">Saldus          MT Skola     23.07.2016               Elite </t>
    </r>
    <r>
      <rPr>
        <b/>
        <sz val="18"/>
        <rFont val="Times New Roman"/>
        <family val="1"/>
        <charset val="186"/>
      </rPr>
      <t>grupa</t>
    </r>
  </si>
  <si>
    <t>Dermaks</t>
  </si>
  <si>
    <t>Karters</t>
  </si>
  <si>
    <t>Ansis</t>
  </si>
  <si>
    <t>Skudra</t>
  </si>
  <si>
    <t>Elsts</t>
  </si>
  <si>
    <r>
      <t xml:space="preserve">Saldus          MT Skola     23.07.2016               Eksperti </t>
    </r>
    <r>
      <rPr>
        <b/>
        <sz val="18"/>
        <rFont val="Times New Roman"/>
        <family val="1"/>
        <charset val="186"/>
      </rPr>
      <t>grupa</t>
    </r>
  </si>
  <si>
    <t>Meiers</t>
  </si>
  <si>
    <t>Mārcis</t>
  </si>
  <si>
    <t>Karņickis</t>
  </si>
  <si>
    <t>Markuss</t>
  </si>
  <si>
    <t>Vrakins</t>
  </si>
  <si>
    <t>Ričards</t>
  </si>
  <si>
    <t>Gulbis</t>
  </si>
  <si>
    <t>Eduards</t>
  </si>
  <si>
    <r>
      <t xml:space="preserve">Saldus          MT Skola     23.07.2016               Inter </t>
    </r>
    <r>
      <rPr>
        <b/>
        <sz val="18"/>
        <rFont val="Times New Roman"/>
        <family val="1"/>
        <charset val="186"/>
      </rPr>
      <t>grupa</t>
    </r>
  </si>
  <si>
    <t>Reinis</t>
  </si>
  <si>
    <t>Žuburs</t>
  </si>
  <si>
    <t>Daniels</t>
  </si>
  <si>
    <t>Rībens</t>
  </si>
  <si>
    <t>Žanis</t>
  </si>
  <si>
    <t>Ruņģe</t>
  </si>
  <si>
    <t>Ketlīna</t>
  </si>
  <si>
    <t>Grinkevičs</t>
  </si>
  <si>
    <t>Čače</t>
  </si>
  <si>
    <t>Denijs</t>
  </si>
  <si>
    <r>
      <t xml:space="preserve">Saldus          MT Skola     23.07.2016               Iesācēji </t>
    </r>
    <r>
      <rPr>
        <b/>
        <sz val="18"/>
        <rFont val="Times New Roman"/>
        <family val="1"/>
        <charset val="186"/>
      </rPr>
      <t>grupa</t>
    </r>
  </si>
  <si>
    <t>Anderšmits</t>
  </si>
  <si>
    <t>Guntis</t>
  </si>
  <si>
    <t xml:space="preserve">Rībens </t>
  </si>
  <si>
    <t>Gruntmanis</t>
  </si>
  <si>
    <t>Rezultātu protokols</t>
  </si>
  <si>
    <t>Latvijas čempionāta 3. posms mototriālā Saldus</t>
  </si>
  <si>
    <t>2016. gada 23. jūlijā</t>
  </si>
  <si>
    <t>vieta</t>
  </si>
  <si>
    <t>Vārds, Uzvārds</t>
  </si>
  <si>
    <t>st.Nr</t>
  </si>
  <si>
    <t>grupa LV</t>
  </si>
  <si>
    <t>Klubs</t>
  </si>
  <si>
    <t>soda punkti</t>
  </si>
  <si>
    <t>Andris Grínfelds</t>
  </si>
  <si>
    <t>A</t>
  </si>
  <si>
    <t>Kaspars Vérnieks</t>
  </si>
  <si>
    <t>Kristers Einass</t>
  </si>
  <si>
    <t>Niks Alksnis</t>
  </si>
  <si>
    <t>Viking trial</t>
  </si>
  <si>
    <t>Gatis Šuliņš</t>
  </si>
  <si>
    <t>B</t>
  </si>
  <si>
    <t>MT skoal</t>
  </si>
  <si>
    <t>Mikus Hmeļņickis</t>
  </si>
  <si>
    <t>Kristaps Ķīlis</t>
  </si>
  <si>
    <t>Arvis Alksnis</t>
  </si>
  <si>
    <t>Lauris Klēbahs</t>
  </si>
  <si>
    <t>C</t>
  </si>
  <si>
    <t>Individuāli</t>
  </si>
  <si>
    <t>Dainis Vītoliņš</t>
  </si>
  <si>
    <t>Guntars Mateuss</t>
  </si>
  <si>
    <t>Ingus Hmeļņickis</t>
  </si>
  <si>
    <t>Toniss Ross</t>
  </si>
  <si>
    <t>Kaspars Robžnieks</t>
  </si>
  <si>
    <t>D</t>
  </si>
  <si>
    <t>Aka Team</t>
  </si>
  <si>
    <t>Armands Frīdenbergs</t>
  </si>
  <si>
    <t>Meelis Mangusson</t>
  </si>
  <si>
    <t>Ketija Agarska</t>
  </si>
  <si>
    <t>Roberts Žilinskis</t>
  </si>
  <si>
    <t>97(3=0)</t>
  </si>
  <si>
    <t>Rainers Pīrāgs</t>
  </si>
  <si>
    <t>97 (2=0)</t>
  </si>
  <si>
    <t>Kaino Tulle</t>
  </si>
  <si>
    <t>izst.</t>
  </si>
  <si>
    <t>Artis Alksnis</t>
  </si>
  <si>
    <t>Mini</t>
  </si>
  <si>
    <t>Renārs Atvars</t>
  </si>
  <si>
    <t>Ott Holger Ross</t>
  </si>
  <si>
    <t>Mc Panter</t>
  </si>
  <si>
    <t>Thobias Siirak</t>
  </si>
  <si>
    <t>Maron Mangusson</t>
  </si>
  <si>
    <t>Rūdis Majors</t>
  </si>
  <si>
    <t>Armands Jēkabsons</t>
  </si>
  <si>
    <t>Free</t>
  </si>
  <si>
    <t>Ernests Robežnieks</t>
  </si>
  <si>
    <t>Elektro</t>
  </si>
  <si>
    <t>Klāvs Vītoliņš</t>
  </si>
  <si>
    <t>Latvijas čempionāta 4. posms velotriālā Saldus</t>
  </si>
  <si>
    <t>Arvis Dermaks</t>
  </si>
  <si>
    <t>Elite</t>
  </si>
  <si>
    <t>Ansis Dermaks</t>
  </si>
  <si>
    <t>Kristaps Skudra</t>
  </si>
  <si>
    <t>Kristaps Elsts</t>
  </si>
  <si>
    <t>Mārcis Meiers</t>
  </si>
  <si>
    <t>Eksp.</t>
  </si>
  <si>
    <t>Markuss Karņickis</t>
  </si>
  <si>
    <t>Ričards Vrakins</t>
  </si>
  <si>
    <t>Eduards Gulbis</t>
  </si>
  <si>
    <t>Reinis Atvars</t>
  </si>
  <si>
    <t>Inter</t>
  </si>
  <si>
    <t>Daniels Žuburs</t>
  </si>
  <si>
    <t>22(3=0)</t>
  </si>
  <si>
    <t>Žanis Rībens</t>
  </si>
  <si>
    <t>22(2=0)</t>
  </si>
  <si>
    <t>Ketlīna Ruņģe</t>
  </si>
  <si>
    <t>Daniels Grinkevičs</t>
  </si>
  <si>
    <t>Denijs Čače</t>
  </si>
  <si>
    <t>Roberts Anderšmits</t>
  </si>
  <si>
    <t>Iesāc.</t>
  </si>
  <si>
    <t>Guntis Vītoliņš</t>
  </si>
  <si>
    <t>Lauris Žuburs</t>
  </si>
  <si>
    <t>Rūdis Rībens</t>
  </si>
  <si>
    <t>Daniels Gruntmanis</t>
  </si>
  <si>
    <t>Latvijas čempionāta 4.posms mototriālā</t>
  </si>
  <si>
    <r>
      <t xml:space="preserve">Saldus          MT Skola     24.07.2016               </t>
    </r>
    <r>
      <rPr>
        <b/>
        <sz val="18"/>
        <rFont val="Times New Roman"/>
        <family val="1"/>
        <charset val="186"/>
      </rPr>
      <t>A grupa</t>
    </r>
  </si>
  <si>
    <t>izst</t>
  </si>
  <si>
    <r>
      <t>Saldus          MT Skola     24.07.2016               B</t>
    </r>
    <r>
      <rPr>
        <b/>
        <sz val="18"/>
        <rFont val="Times New Roman"/>
        <family val="1"/>
        <charset val="186"/>
      </rPr>
      <t xml:space="preserve"> grupa</t>
    </r>
  </si>
  <si>
    <r>
      <t>Saldus          MT Skola     24.07.2016               C</t>
    </r>
    <r>
      <rPr>
        <b/>
        <sz val="18"/>
        <rFont val="Times New Roman"/>
        <family val="1"/>
        <charset val="186"/>
      </rPr>
      <t xml:space="preserve"> grupa</t>
    </r>
  </si>
  <si>
    <r>
      <t>Saldus          MT Skola     24.07.2016               D</t>
    </r>
    <r>
      <rPr>
        <b/>
        <sz val="18"/>
        <rFont val="Times New Roman"/>
        <family val="1"/>
        <charset val="186"/>
      </rPr>
      <t xml:space="preserve"> grupa</t>
    </r>
  </si>
  <si>
    <r>
      <t>Saldus          MT Skola     24.07.2016               MINI</t>
    </r>
    <r>
      <rPr>
        <b/>
        <sz val="18"/>
        <rFont val="Times New Roman"/>
        <family val="1"/>
        <charset val="186"/>
      </rPr>
      <t xml:space="preserve"> grupa</t>
    </r>
  </si>
  <si>
    <r>
      <t>Saldus          MT Skola     24.07.2016               ELEKTRO</t>
    </r>
    <r>
      <rPr>
        <b/>
        <sz val="18"/>
        <rFont val="Times New Roman"/>
        <family val="1"/>
        <charset val="186"/>
      </rPr>
      <t xml:space="preserve"> grupa</t>
    </r>
  </si>
  <si>
    <t>Latvijas čempionāta 4. posms mototriālā Saldus</t>
  </si>
  <si>
    <t>2016. gada 24. jūlijā</t>
  </si>
  <si>
    <t>Andris Grīnfelds</t>
  </si>
  <si>
    <t>Kaspars Vērnieks</t>
  </si>
  <si>
    <t>Tonis Ross</t>
  </si>
  <si>
    <t>Kaspars Robežnieks</t>
  </si>
  <si>
    <t>mini</t>
  </si>
  <si>
    <t>0 (1:32)</t>
  </si>
  <si>
    <t>0 (1:44)</t>
  </si>
  <si>
    <t>Thobias Siiram</t>
  </si>
  <si>
    <t>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</si>
</sst>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8"/>
      <name val="Times New Roman"/>
      <family val="1"/>
      <charset val="186"/>
    </font>
    <font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6"/>
      <name val="Arial"/>
      <family val="2"/>
      <charset val="204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204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204"/>
    </font>
    <font>
      <sz val="10"/>
      <color indexed="12"/>
      <name val="Arial"/>
      <family val="2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4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9" xfId="0" applyFont="1" applyBorder="1"/>
    <xf numFmtId="0" fontId="1" fillId="0" borderId="0" xfId="0" applyFont="1" applyBorder="1"/>
    <xf numFmtId="20" fontId="1" fillId="0" borderId="0" xfId="0" applyNumberFormat="1" applyFont="1" applyBorder="1"/>
    <xf numFmtId="20" fontId="1" fillId="0" borderId="0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9" xfId="0" applyFont="1" applyBorder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10" fillId="0" borderId="14" xfId="0" applyFont="1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1" xfId="0" applyBorder="1"/>
    <xf numFmtId="0" fontId="0" fillId="0" borderId="13" xfId="0" applyBorder="1"/>
    <xf numFmtId="0" fontId="11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workbookViewId="0">
      <selection activeCell="I22" sqref="I22"/>
    </sheetView>
  </sheetViews>
  <sheetFormatPr defaultColWidth="13.5703125" defaultRowHeight="12.75" x14ac:dyDescent="0.2"/>
  <cols>
    <col min="1" max="1" width="4.7109375" style="1" bestFit="1" customWidth="1"/>
    <col min="2" max="2" width="5.28515625" style="1" bestFit="1" customWidth="1"/>
    <col min="3" max="3" width="13.5703125" style="2"/>
    <col min="4" max="4" width="10.85546875" style="2" customWidth="1"/>
    <col min="5" max="13" width="3" style="50" customWidth="1"/>
    <col min="14" max="14" width="4.140625" style="1" customWidth="1"/>
    <col min="15" max="15" width="5" style="50" bestFit="1" customWidth="1"/>
    <col min="16" max="16" width="3" style="50" customWidth="1"/>
    <col min="17" max="17" width="6.140625" style="51" bestFit="1" customWidth="1"/>
    <col min="18" max="19" width="3" style="2" customWidth="1"/>
    <col min="20" max="20" width="6.28515625" style="2" customWidth="1"/>
    <col min="21" max="21" width="7.42578125" style="2" customWidth="1"/>
    <col min="22" max="22" width="3.85546875" style="2" customWidth="1"/>
    <col min="23" max="23" width="5.28515625" style="2" customWidth="1"/>
    <col min="24" max="24" width="4.42578125" style="2" customWidth="1"/>
    <col min="25" max="253" width="9.140625" style="2" customWidth="1"/>
    <col min="254" max="254" width="3.28515625" style="2" customWidth="1"/>
    <col min="255" max="255" width="13.5703125" style="2"/>
    <col min="256" max="256" width="3.28515625" style="2" customWidth="1"/>
    <col min="257" max="257" width="13.5703125" style="2"/>
    <col min="258" max="258" width="10.85546875" style="2" customWidth="1"/>
    <col min="259" max="270" width="3" style="2" customWidth="1"/>
    <col min="271" max="271" width="4.140625" style="2" customWidth="1"/>
    <col min="272" max="272" width="3" style="2" customWidth="1"/>
    <col min="273" max="273" width="7.85546875" style="2" bestFit="1" customWidth="1"/>
    <col min="274" max="275" width="3" style="2" customWidth="1"/>
    <col min="276" max="276" width="6.28515625" style="2" customWidth="1"/>
    <col min="277" max="277" width="7.42578125" style="2" customWidth="1"/>
    <col min="278" max="278" width="3.85546875" style="2" customWidth="1"/>
    <col min="279" max="279" width="5.28515625" style="2" customWidth="1"/>
    <col min="280" max="280" width="4.42578125" style="2" customWidth="1"/>
    <col min="281" max="509" width="9.140625" style="2" customWidth="1"/>
    <col min="510" max="510" width="3.28515625" style="2" customWidth="1"/>
    <col min="511" max="511" width="13.5703125" style="2"/>
    <col min="512" max="512" width="3.28515625" style="2" customWidth="1"/>
    <col min="513" max="513" width="13.5703125" style="2"/>
    <col min="514" max="514" width="10.85546875" style="2" customWidth="1"/>
    <col min="515" max="526" width="3" style="2" customWidth="1"/>
    <col min="527" max="527" width="4.140625" style="2" customWidth="1"/>
    <col min="528" max="528" width="3" style="2" customWidth="1"/>
    <col min="529" max="529" width="7.85546875" style="2" bestFit="1" customWidth="1"/>
    <col min="530" max="531" width="3" style="2" customWidth="1"/>
    <col min="532" max="532" width="6.28515625" style="2" customWidth="1"/>
    <col min="533" max="533" width="7.42578125" style="2" customWidth="1"/>
    <col min="534" max="534" width="3.85546875" style="2" customWidth="1"/>
    <col min="535" max="535" width="5.28515625" style="2" customWidth="1"/>
    <col min="536" max="536" width="4.42578125" style="2" customWidth="1"/>
    <col min="537" max="765" width="9.140625" style="2" customWidth="1"/>
    <col min="766" max="766" width="3.28515625" style="2" customWidth="1"/>
    <col min="767" max="767" width="13.5703125" style="2"/>
    <col min="768" max="768" width="3.28515625" style="2" customWidth="1"/>
    <col min="769" max="769" width="13.5703125" style="2"/>
    <col min="770" max="770" width="10.85546875" style="2" customWidth="1"/>
    <col min="771" max="782" width="3" style="2" customWidth="1"/>
    <col min="783" max="783" width="4.140625" style="2" customWidth="1"/>
    <col min="784" max="784" width="3" style="2" customWidth="1"/>
    <col min="785" max="785" width="7.85546875" style="2" bestFit="1" customWidth="1"/>
    <col min="786" max="787" width="3" style="2" customWidth="1"/>
    <col min="788" max="788" width="6.28515625" style="2" customWidth="1"/>
    <col min="789" max="789" width="7.42578125" style="2" customWidth="1"/>
    <col min="790" max="790" width="3.85546875" style="2" customWidth="1"/>
    <col min="791" max="791" width="5.28515625" style="2" customWidth="1"/>
    <col min="792" max="792" width="4.42578125" style="2" customWidth="1"/>
    <col min="793" max="1021" width="9.140625" style="2" customWidth="1"/>
    <col min="1022" max="1022" width="3.28515625" style="2" customWidth="1"/>
    <col min="1023" max="1023" width="13.5703125" style="2"/>
    <col min="1024" max="1024" width="3.28515625" style="2" customWidth="1"/>
    <col min="1025" max="1025" width="13.5703125" style="2"/>
    <col min="1026" max="1026" width="10.85546875" style="2" customWidth="1"/>
    <col min="1027" max="1038" width="3" style="2" customWidth="1"/>
    <col min="1039" max="1039" width="4.140625" style="2" customWidth="1"/>
    <col min="1040" max="1040" width="3" style="2" customWidth="1"/>
    <col min="1041" max="1041" width="7.85546875" style="2" bestFit="1" customWidth="1"/>
    <col min="1042" max="1043" width="3" style="2" customWidth="1"/>
    <col min="1044" max="1044" width="6.28515625" style="2" customWidth="1"/>
    <col min="1045" max="1045" width="7.42578125" style="2" customWidth="1"/>
    <col min="1046" max="1046" width="3.85546875" style="2" customWidth="1"/>
    <col min="1047" max="1047" width="5.28515625" style="2" customWidth="1"/>
    <col min="1048" max="1048" width="4.42578125" style="2" customWidth="1"/>
    <col min="1049" max="1277" width="9.140625" style="2" customWidth="1"/>
    <col min="1278" max="1278" width="3.28515625" style="2" customWidth="1"/>
    <col min="1279" max="1279" width="13.5703125" style="2"/>
    <col min="1280" max="1280" width="3.28515625" style="2" customWidth="1"/>
    <col min="1281" max="1281" width="13.5703125" style="2"/>
    <col min="1282" max="1282" width="10.85546875" style="2" customWidth="1"/>
    <col min="1283" max="1294" width="3" style="2" customWidth="1"/>
    <col min="1295" max="1295" width="4.140625" style="2" customWidth="1"/>
    <col min="1296" max="1296" width="3" style="2" customWidth="1"/>
    <col min="1297" max="1297" width="7.85546875" style="2" bestFit="1" customWidth="1"/>
    <col min="1298" max="1299" width="3" style="2" customWidth="1"/>
    <col min="1300" max="1300" width="6.28515625" style="2" customWidth="1"/>
    <col min="1301" max="1301" width="7.42578125" style="2" customWidth="1"/>
    <col min="1302" max="1302" width="3.85546875" style="2" customWidth="1"/>
    <col min="1303" max="1303" width="5.28515625" style="2" customWidth="1"/>
    <col min="1304" max="1304" width="4.42578125" style="2" customWidth="1"/>
    <col min="1305" max="1533" width="9.140625" style="2" customWidth="1"/>
    <col min="1534" max="1534" width="3.28515625" style="2" customWidth="1"/>
    <col min="1535" max="1535" width="13.5703125" style="2"/>
    <col min="1536" max="1536" width="3.28515625" style="2" customWidth="1"/>
    <col min="1537" max="1537" width="13.5703125" style="2"/>
    <col min="1538" max="1538" width="10.85546875" style="2" customWidth="1"/>
    <col min="1539" max="1550" width="3" style="2" customWidth="1"/>
    <col min="1551" max="1551" width="4.140625" style="2" customWidth="1"/>
    <col min="1552" max="1552" width="3" style="2" customWidth="1"/>
    <col min="1553" max="1553" width="7.85546875" style="2" bestFit="1" customWidth="1"/>
    <col min="1554" max="1555" width="3" style="2" customWidth="1"/>
    <col min="1556" max="1556" width="6.28515625" style="2" customWidth="1"/>
    <col min="1557" max="1557" width="7.42578125" style="2" customWidth="1"/>
    <col min="1558" max="1558" width="3.85546875" style="2" customWidth="1"/>
    <col min="1559" max="1559" width="5.28515625" style="2" customWidth="1"/>
    <col min="1560" max="1560" width="4.42578125" style="2" customWidth="1"/>
    <col min="1561" max="1789" width="9.140625" style="2" customWidth="1"/>
    <col min="1790" max="1790" width="3.28515625" style="2" customWidth="1"/>
    <col min="1791" max="1791" width="13.5703125" style="2"/>
    <col min="1792" max="1792" width="3.28515625" style="2" customWidth="1"/>
    <col min="1793" max="1793" width="13.5703125" style="2"/>
    <col min="1794" max="1794" width="10.85546875" style="2" customWidth="1"/>
    <col min="1795" max="1806" width="3" style="2" customWidth="1"/>
    <col min="1807" max="1807" width="4.140625" style="2" customWidth="1"/>
    <col min="1808" max="1808" width="3" style="2" customWidth="1"/>
    <col min="1809" max="1809" width="7.85546875" style="2" bestFit="1" customWidth="1"/>
    <col min="1810" max="1811" width="3" style="2" customWidth="1"/>
    <col min="1812" max="1812" width="6.28515625" style="2" customWidth="1"/>
    <col min="1813" max="1813" width="7.42578125" style="2" customWidth="1"/>
    <col min="1814" max="1814" width="3.85546875" style="2" customWidth="1"/>
    <col min="1815" max="1815" width="5.28515625" style="2" customWidth="1"/>
    <col min="1816" max="1816" width="4.42578125" style="2" customWidth="1"/>
    <col min="1817" max="2045" width="9.140625" style="2" customWidth="1"/>
    <col min="2046" max="2046" width="3.28515625" style="2" customWidth="1"/>
    <col min="2047" max="2047" width="13.5703125" style="2"/>
    <col min="2048" max="2048" width="3.28515625" style="2" customWidth="1"/>
    <col min="2049" max="2049" width="13.5703125" style="2"/>
    <col min="2050" max="2050" width="10.85546875" style="2" customWidth="1"/>
    <col min="2051" max="2062" width="3" style="2" customWidth="1"/>
    <col min="2063" max="2063" width="4.140625" style="2" customWidth="1"/>
    <col min="2064" max="2064" width="3" style="2" customWidth="1"/>
    <col min="2065" max="2065" width="7.85546875" style="2" bestFit="1" customWidth="1"/>
    <col min="2066" max="2067" width="3" style="2" customWidth="1"/>
    <col min="2068" max="2068" width="6.28515625" style="2" customWidth="1"/>
    <col min="2069" max="2069" width="7.42578125" style="2" customWidth="1"/>
    <col min="2070" max="2070" width="3.85546875" style="2" customWidth="1"/>
    <col min="2071" max="2071" width="5.28515625" style="2" customWidth="1"/>
    <col min="2072" max="2072" width="4.42578125" style="2" customWidth="1"/>
    <col min="2073" max="2301" width="9.140625" style="2" customWidth="1"/>
    <col min="2302" max="2302" width="3.28515625" style="2" customWidth="1"/>
    <col min="2303" max="2303" width="13.5703125" style="2"/>
    <col min="2304" max="2304" width="3.28515625" style="2" customWidth="1"/>
    <col min="2305" max="2305" width="13.5703125" style="2"/>
    <col min="2306" max="2306" width="10.85546875" style="2" customWidth="1"/>
    <col min="2307" max="2318" width="3" style="2" customWidth="1"/>
    <col min="2319" max="2319" width="4.140625" style="2" customWidth="1"/>
    <col min="2320" max="2320" width="3" style="2" customWidth="1"/>
    <col min="2321" max="2321" width="7.85546875" style="2" bestFit="1" customWidth="1"/>
    <col min="2322" max="2323" width="3" style="2" customWidth="1"/>
    <col min="2324" max="2324" width="6.28515625" style="2" customWidth="1"/>
    <col min="2325" max="2325" width="7.42578125" style="2" customWidth="1"/>
    <col min="2326" max="2326" width="3.85546875" style="2" customWidth="1"/>
    <col min="2327" max="2327" width="5.28515625" style="2" customWidth="1"/>
    <col min="2328" max="2328" width="4.42578125" style="2" customWidth="1"/>
    <col min="2329" max="2557" width="9.140625" style="2" customWidth="1"/>
    <col min="2558" max="2558" width="3.28515625" style="2" customWidth="1"/>
    <col min="2559" max="2559" width="13.5703125" style="2"/>
    <col min="2560" max="2560" width="3.28515625" style="2" customWidth="1"/>
    <col min="2561" max="2561" width="13.5703125" style="2"/>
    <col min="2562" max="2562" width="10.85546875" style="2" customWidth="1"/>
    <col min="2563" max="2574" width="3" style="2" customWidth="1"/>
    <col min="2575" max="2575" width="4.140625" style="2" customWidth="1"/>
    <col min="2576" max="2576" width="3" style="2" customWidth="1"/>
    <col min="2577" max="2577" width="7.85546875" style="2" bestFit="1" customWidth="1"/>
    <col min="2578" max="2579" width="3" style="2" customWidth="1"/>
    <col min="2580" max="2580" width="6.28515625" style="2" customWidth="1"/>
    <col min="2581" max="2581" width="7.42578125" style="2" customWidth="1"/>
    <col min="2582" max="2582" width="3.85546875" style="2" customWidth="1"/>
    <col min="2583" max="2583" width="5.28515625" style="2" customWidth="1"/>
    <col min="2584" max="2584" width="4.42578125" style="2" customWidth="1"/>
    <col min="2585" max="2813" width="9.140625" style="2" customWidth="1"/>
    <col min="2814" max="2814" width="3.28515625" style="2" customWidth="1"/>
    <col min="2815" max="2815" width="13.5703125" style="2"/>
    <col min="2816" max="2816" width="3.28515625" style="2" customWidth="1"/>
    <col min="2817" max="2817" width="13.5703125" style="2"/>
    <col min="2818" max="2818" width="10.85546875" style="2" customWidth="1"/>
    <col min="2819" max="2830" width="3" style="2" customWidth="1"/>
    <col min="2831" max="2831" width="4.140625" style="2" customWidth="1"/>
    <col min="2832" max="2832" width="3" style="2" customWidth="1"/>
    <col min="2833" max="2833" width="7.85546875" style="2" bestFit="1" customWidth="1"/>
    <col min="2834" max="2835" width="3" style="2" customWidth="1"/>
    <col min="2836" max="2836" width="6.28515625" style="2" customWidth="1"/>
    <col min="2837" max="2837" width="7.42578125" style="2" customWidth="1"/>
    <col min="2838" max="2838" width="3.85546875" style="2" customWidth="1"/>
    <col min="2839" max="2839" width="5.28515625" style="2" customWidth="1"/>
    <col min="2840" max="2840" width="4.42578125" style="2" customWidth="1"/>
    <col min="2841" max="3069" width="9.140625" style="2" customWidth="1"/>
    <col min="3070" max="3070" width="3.28515625" style="2" customWidth="1"/>
    <col min="3071" max="3071" width="13.5703125" style="2"/>
    <col min="3072" max="3072" width="3.28515625" style="2" customWidth="1"/>
    <col min="3073" max="3073" width="13.5703125" style="2"/>
    <col min="3074" max="3074" width="10.85546875" style="2" customWidth="1"/>
    <col min="3075" max="3086" width="3" style="2" customWidth="1"/>
    <col min="3087" max="3087" width="4.140625" style="2" customWidth="1"/>
    <col min="3088" max="3088" width="3" style="2" customWidth="1"/>
    <col min="3089" max="3089" width="7.85546875" style="2" bestFit="1" customWidth="1"/>
    <col min="3090" max="3091" width="3" style="2" customWidth="1"/>
    <col min="3092" max="3092" width="6.28515625" style="2" customWidth="1"/>
    <col min="3093" max="3093" width="7.42578125" style="2" customWidth="1"/>
    <col min="3094" max="3094" width="3.85546875" style="2" customWidth="1"/>
    <col min="3095" max="3095" width="5.28515625" style="2" customWidth="1"/>
    <col min="3096" max="3096" width="4.42578125" style="2" customWidth="1"/>
    <col min="3097" max="3325" width="9.140625" style="2" customWidth="1"/>
    <col min="3326" max="3326" width="3.28515625" style="2" customWidth="1"/>
    <col min="3327" max="3327" width="13.5703125" style="2"/>
    <col min="3328" max="3328" width="3.28515625" style="2" customWidth="1"/>
    <col min="3329" max="3329" width="13.5703125" style="2"/>
    <col min="3330" max="3330" width="10.85546875" style="2" customWidth="1"/>
    <col min="3331" max="3342" width="3" style="2" customWidth="1"/>
    <col min="3343" max="3343" width="4.140625" style="2" customWidth="1"/>
    <col min="3344" max="3344" width="3" style="2" customWidth="1"/>
    <col min="3345" max="3345" width="7.85546875" style="2" bestFit="1" customWidth="1"/>
    <col min="3346" max="3347" width="3" style="2" customWidth="1"/>
    <col min="3348" max="3348" width="6.28515625" style="2" customWidth="1"/>
    <col min="3349" max="3349" width="7.42578125" style="2" customWidth="1"/>
    <col min="3350" max="3350" width="3.85546875" style="2" customWidth="1"/>
    <col min="3351" max="3351" width="5.28515625" style="2" customWidth="1"/>
    <col min="3352" max="3352" width="4.42578125" style="2" customWidth="1"/>
    <col min="3353" max="3581" width="9.140625" style="2" customWidth="1"/>
    <col min="3582" max="3582" width="3.28515625" style="2" customWidth="1"/>
    <col min="3583" max="3583" width="13.5703125" style="2"/>
    <col min="3584" max="3584" width="3.28515625" style="2" customWidth="1"/>
    <col min="3585" max="3585" width="13.5703125" style="2"/>
    <col min="3586" max="3586" width="10.85546875" style="2" customWidth="1"/>
    <col min="3587" max="3598" width="3" style="2" customWidth="1"/>
    <col min="3599" max="3599" width="4.140625" style="2" customWidth="1"/>
    <col min="3600" max="3600" width="3" style="2" customWidth="1"/>
    <col min="3601" max="3601" width="7.85546875" style="2" bestFit="1" customWidth="1"/>
    <col min="3602" max="3603" width="3" style="2" customWidth="1"/>
    <col min="3604" max="3604" width="6.28515625" style="2" customWidth="1"/>
    <col min="3605" max="3605" width="7.42578125" style="2" customWidth="1"/>
    <col min="3606" max="3606" width="3.85546875" style="2" customWidth="1"/>
    <col min="3607" max="3607" width="5.28515625" style="2" customWidth="1"/>
    <col min="3608" max="3608" width="4.42578125" style="2" customWidth="1"/>
    <col min="3609" max="3837" width="9.140625" style="2" customWidth="1"/>
    <col min="3838" max="3838" width="3.28515625" style="2" customWidth="1"/>
    <col min="3839" max="3839" width="13.5703125" style="2"/>
    <col min="3840" max="3840" width="3.28515625" style="2" customWidth="1"/>
    <col min="3841" max="3841" width="13.5703125" style="2"/>
    <col min="3842" max="3842" width="10.85546875" style="2" customWidth="1"/>
    <col min="3843" max="3854" width="3" style="2" customWidth="1"/>
    <col min="3855" max="3855" width="4.140625" style="2" customWidth="1"/>
    <col min="3856" max="3856" width="3" style="2" customWidth="1"/>
    <col min="3857" max="3857" width="7.85546875" style="2" bestFit="1" customWidth="1"/>
    <col min="3858" max="3859" width="3" style="2" customWidth="1"/>
    <col min="3860" max="3860" width="6.28515625" style="2" customWidth="1"/>
    <col min="3861" max="3861" width="7.42578125" style="2" customWidth="1"/>
    <col min="3862" max="3862" width="3.85546875" style="2" customWidth="1"/>
    <col min="3863" max="3863" width="5.28515625" style="2" customWidth="1"/>
    <col min="3864" max="3864" width="4.42578125" style="2" customWidth="1"/>
    <col min="3865" max="4093" width="9.140625" style="2" customWidth="1"/>
    <col min="4094" max="4094" width="3.28515625" style="2" customWidth="1"/>
    <col min="4095" max="4095" width="13.5703125" style="2"/>
    <col min="4096" max="4096" width="3.28515625" style="2" customWidth="1"/>
    <col min="4097" max="4097" width="13.5703125" style="2"/>
    <col min="4098" max="4098" width="10.85546875" style="2" customWidth="1"/>
    <col min="4099" max="4110" width="3" style="2" customWidth="1"/>
    <col min="4111" max="4111" width="4.140625" style="2" customWidth="1"/>
    <col min="4112" max="4112" width="3" style="2" customWidth="1"/>
    <col min="4113" max="4113" width="7.85546875" style="2" bestFit="1" customWidth="1"/>
    <col min="4114" max="4115" width="3" style="2" customWidth="1"/>
    <col min="4116" max="4116" width="6.28515625" style="2" customWidth="1"/>
    <col min="4117" max="4117" width="7.42578125" style="2" customWidth="1"/>
    <col min="4118" max="4118" width="3.85546875" style="2" customWidth="1"/>
    <col min="4119" max="4119" width="5.28515625" style="2" customWidth="1"/>
    <col min="4120" max="4120" width="4.42578125" style="2" customWidth="1"/>
    <col min="4121" max="4349" width="9.140625" style="2" customWidth="1"/>
    <col min="4350" max="4350" width="3.28515625" style="2" customWidth="1"/>
    <col min="4351" max="4351" width="13.5703125" style="2"/>
    <col min="4352" max="4352" width="3.28515625" style="2" customWidth="1"/>
    <col min="4353" max="4353" width="13.5703125" style="2"/>
    <col min="4354" max="4354" width="10.85546875" style="2" customWidth="1"/>
    <col min="4355" max="4366" width="3" style="2" customWidth="1"/>
    <col min="4367" max="4367" width="4.140625" style="2" customWidth="1"/>
    <col min="4368" max="4368" width="3" style="2" customWidth="1"/>
    <col min="4369" max="4369" width="7.85546875" style="2" bestFit="1" customWidth="1"/>
    <col min="4370" max="4371" width="3" style="2" customWidth="1"/>
    <col min="4372" max="4372" width="6.28515625" style="2" customWidth="1"/>
    <col min="4373" max="4373" width="7.42578125" style="2" customWidth="1"/>
    <col min="4374" max="4374" width="3.85546875" style="2" customWidth="1"/>
    <col min="4375" max="4375" width="5.28515625" style="2" customWidth="1"/>
    <col min="4376" max="4376" width="4.42578125" style="2" customWidth="1"/>
    <col min="4377" max="4605" width="9.140625" style="2" customWidth="1"/>
    <col min="4606" max="4606" width="3.28515625" style="2" customWidth="1"/>
    <col min="4607" max="4607" width="13.5703125" style="2"/>
    <col min="4608" max="4608" width="3.28515625" style="2" customWidth="1"/>
    <col min="4609" max="4609" width="13.5703125" style="2"/>
    <col min="4610" max="4610" width="10.85546875" style="2" customWidth="1"/>
    <col min="4611" max="4622" width="3" style="2" customWidth="1"/>
    <col min="4623" max="4623" width="4.140625" style="2" customWidth="1"/>
    <col min="4624" max="4624" width="3" style="2" customWidth="1"/>
    <col min="4625" max="4625" width="7.85546875" style="2" bestFit="1" customWidth="1"/>
    <col min="4626" max="4627" width="3" style="2" customWidth="1"/>
    <col min="4628" max="4628" width="6.28515625" style="2" customWidth="1"/>
    <col min="4629" max="4629" width="7.42578125" style="2" customWidth="1"/>
    <col min="4630" max="4630" width="3.85546875" style="2" customWidth="1"/>
    <col min="4631" max="4631" width="5.28515625" style="2" customWidth="1"/>
    <col min="4632" max="4632" width="4.42578125" style="2" customWidth="1"/>
    <col min="4633" max="4861" width="9.140625" style="2" customWidth="1"/>
    <col min="4862" max="4862" width="3.28515625" style="2" customWidth="1"/>
    <col min="4863" max="4863" width="13.5703125" style="2"/>
    <col min="4864" max="4864" width="3.28515625" style="2" customWidth="1"/>
    <col min="4865" max="4865" width="13.5703125" style="2"/>
    <col min="4866" max="4866" width="10.85546875" style="2" customWidth="1"/>
    <col min="4867" max="4878" width="3" style="2" customWidth="1"/>
    <col min="4879" max="4879" width="4.140625" style="2" customWidth="1"/>
    <col min="4880" max="4880" width="3" style="2" customWidth="1"/>
    <col min="4881" max="4881" width="7.85546875" style="2" bestFit="1" customWidth="1"/>
    <col min="4882" max="4883" width="3" style="2" customWidth="1"/>
    <col min="4884" max="4884" width="6.28515625" style="2" customWidth="1"/>
    <col min="4885" max="4885" width="7.42578125" style="2" customWidth="1"/>
    <col min="4886" max="4886" width="3.85546875" style="2" customWidth="1"/>
    <col min="4887" max="4887" width="5.28515625" style="2" customWidth="1"/>
    <col min="4888" max="4888" width="4.42578125" style="2" customWidth="1"/>
    <col min="4889" max="5117" width="9.140625" style="2" customWidth="1"/>
    <col min="5118" max="5118" width="3.28515625" style="2" customWidth="1"/>
    <col min="5119" max="5119" width="13.5703125" style="2"/>
    <col min="5120" max="5120" width="3.28515625" style="2" customWidth="1"/>
    <col min="5121" max="5121" width="13.5703125" style="2"/>
    <col min="5122" max="5122" width="10.85546875" style="2" customWidth="1"/>
    <col min="5123" max="5134" width="3" style="2" customWidth="1"/>
    <col min="5135" max="5135" width="4.140625" style="2" customWidth="1"/>
    <col min="5136" max="5136" width="3" style="2" customWidth="1"/>
    <col min="5137" max="5137" width="7.85546875" style="2" bestFit="1" customWidth="1"/>
    <col min="5138" max="5139" width="3" style="2" customWidth="1"/>
    <col min="5140" max="5140" width="6.28515625" style="2" customWidth="1"/>
    <col min="5141" max="5141" width="7.42578125" style="2" customWidth="1"/>
    <col min="5142" max="5142" width="3.85546875" style="2" customWidth="1"/>
    <col min="5143" max="5143" width="5.28515625" style="2" customWidth="1"/>
    <col min="5144" max="5144" width="4.42578125" style="2" customWidth="1"/>
    <col min="5145" max="5373" width="9.140625" style="2" customWidth="1"/>
    <col min="5374" max="5374" width="3.28515625" style="2" customWidth="1"/>
    <col min="5375" max="5375" width="13.5703125" style="2"/>
    <col min="5376" max="5376" width="3.28515625" style="2" customWidth="1"/>
    <col min="5377" max="5377" width="13.5703125" style="2"/>
    <col min="5378" max="5378" width="10.85546875" style="2" customWidth="1"/>
    <col min="5379" max="5390" width="3" style="2" customWidth="1"/>
    <col min="5391" max="5391" width="4.140625" style="2" customWidth="1"/>
    <col min="5392" max="5392" width="3" style="2" customWidth="1"/>
    <col min="5393" max="5393" width="7.85546875" style="2" bestFit="1" customWidth="1"/>
    <col min="5394" max="5395" width="3" style="2" customWidth="1"/>
    <col min="5396" max="5396" width="6.28515625" style="2" customWidth="1"/>
    <col min="5397" max="5397" width="7.42578125" style="2" customWidth="1"/>
    <col min="5398" max="5398" width="3.85546875" style="2" customWidth="1"/>
    <col min="5399" max="5399" width="5.28515625" style="2" customWidth="1"/>
    <col min="5400" max="5400" width="4.42578125" style="2" customWidth="1"/>
    <col min="5401" max="5629" width="9.140625" style="2" customWidth="1"/>
    <col min="5630" max="5630" width="3.28515625" style="2" customWidth="1"/>
    <col min="5631" max="5631" width="13.5703125" style="2"/>
    <col min="5632" max="5632" width="3.28515625" style="2" customWidth="1"/>
    <col min="5633" max="5633" width="13.5703125" style="2"/>
    <col min="5634" max="5634" width="10.85546875" style="2" customWidth="1"/>
    <col min="5635" max="5646" width="3" style="2" customWidth="1"/>
    <col min="5647" max="5647" width="4.140625" style="2" customWidth="1"/>
    <col min="5648" max="5648" width="3" style="2" customWidth="1"/>
    <col min="5649" max="5649" width="7.85546875" style="2" bestFit="1" customWidth="1"/>
    <col min="5650" max="5651" width="3" style="2" customWidth="1"/>
    <col min="5652" max="5652" width="6.28515625" style="2" customWidth="1"/>
    <col min="5653" max="5653" width="7.42578125" style="2" customWidth="1"/>
    <col min="5654" max="5654" width="3.85546875" style="2" customWidth="1"/>
    <col min="5655" max="5655" width="5.28515625" style="2" customWidth="1"/>
    <col min="5656" max="5656" width="4.42578125" style="2" customWidth="1"/>
    <col min="5657" max="5885" width="9.140625" style="2" customWidth="1"/>
    <col min="5886" max="5886" width="3.28515625" style="2" customWidth="1"/>
    <col min="5887" max="5887" width="13.5703125" style="2"/>
    <col min="5888" max="5888" width="3.28515625" style="2" customWidth="1"/>
    <col min="5889" max="5889" width="13.5703125" style="2"/>
    <col min="5890" max="5890" width="10.85546875" style="2" customWidth="1"/>
    <col min="5891" max="5902" width="3" style="2" customWidth="1"/>
    <col min="5903" max="5903" width="4.140625" style="2" customWidth="1"/>
    <col min="5904" max="5904" width="3" style="2" customWidth="1"/>
    <col min="5905" max="5905" width="7.85546875" style="2" bestFit="1" customWidth="1"/>
    <col min="5906" max="5907" width="3" style="2" customWidth="1"/>
    <col min="5908" max="5908" width="6.28515625" style="2" customWidth="1"/>
    <col min="5909" max="5909" width="7.42578125" style="2" customWidth="1"/>
    <col min="5910" max="5910" width="3.85546875" style="2" customWidth="1"/>
    <col min="5911" max="5911" width="5.28515625" style="2" customWidth="1"/>
    <col min="5912" max="5912" width="4.42578125" style="2" customWidth="1"/>
    <col min="5913" max="6141" width="9.140625" style="2" customWidth="1"/>
    <col min="6142" max="6142" width="3.28515625" style="2" customWidth="1"/>
    <col min="6143" max="6143" width="13.5703125" style="2"/>
    <col min="6144" max="6144" width="3.28515625" style="2" customWidth="1"/>
    <col min="6145" max="6145" width="13.5703125" style="2"/>
    <col min="6146" max="6146" width="10.85546875" style="2" customWidth="1"/>
    <col min="6147" max="6158" width="3" style="2" customWidth="1"/>
    <col min="6159" max="6159" width="4.140625" style="2" customWidth="1"/>
    <col min="6160" max="6160" width="3" style="2" customWidth="1"/>
    <col min="6161" max="6161" width="7.85546875" style="2" bestFit="1" customWidth="1"/>
    <col min="6162" max="6163" width="3" style="2" customWidth="1"/>
    <col min="6164" max="6164" width="6.28515625" style="2" customWidth="1"/>
    <col min="6165" max="6165" width="7.42578125" style="2" customWidth="1"/>
    <col min="6166" max="6166" width="3.85546875" style="2" customWidth="1"/>
    <col min="6167" max="6167" width="5.28515625" style="2" customWidth="1"/>
    <col min="6168" max="6168" width="4.42578125" style="2" customWidth="1"/>
    <col min="6169" max="6397" width="9.140625" style="2" customWidth="1"/>
    <col min="6398" max="6398" width="3.28515625" style="2" customWidth="1"/>
    <col min="6399" max="6399" width="13.5703125" style="2"/>
    <col min="6400" max="6400" width="3.28515625" style="2" customWidth="1"/>
    <col min="6401" max="6401" width="13.5703125" style="2"/>
    <col min="6402" max="6402" width="10.85546875" style="2" customWidth="1"/>
    <col min="6403" max="6414" width="3" style="2" customWidth="1"/>
    <col min="6415" max="6415" width="4.140625" style="2" customWidth="1"/>
    <col min="6416" max="6416" width="3" style="2" customWidth="1"/>
    <col min="6417" max="6417" width="7.85546875" style="2" bestFit="1" customWidth="1"/>
    <col min="6418" max="6419" width="3" style="2" customWidth="1"/>
    <col min="6420" max="6420" width="6.28515625" style="2" customWidth="1"/>
    <col min="6421" max="6421" width="7.42578125" style="2" customWidth="1"/>
    <col min="6422" max="6422" width="3.85546875" style="2" customWidth="1"/>
    <col min="6423" max="6423" width="5.28515625" style="2" customWidth="1"/>
    <col min="6424" max="6424" width="4.42578125" style="2" customWidth="1"/>
    <col min="6425" max="6653" width="9.140625" style="2" customWidth="1"/>
    <col min="6654" max="6654" width="3.28515625" style="2" customWidth="1"/>
    <col min="6655" max="6655" width="13.5703125" style="2"/>
    <col min="6656" max="6656" width="3.28515625" style="2" customWidth="1"/>
    <col min="6657" max="6657" width="13.5703125" style="2"/>
    <col min="6658" max="6658" width="10.85546875" style="2" customWidth="1"/>
    <col min="6659" max="6670" width="3" style="2" customWidth="1"/>
    <col min="6671" max="6671" width="4.140625" style="2" customWidth="1"/>
    <col min="6672" max="6672" width="3" style="2" customWidth="1"/>
    <col min="6673" max="6673" width="7.85546875" style="2" bestFit="1" customWidth="1"/>
    <col min="6674" max="6675" width="3" style="2" customWidth="1"/>
    <col min="6676" max="6676" width="6.28515625" style="2" customWidth="1"/>
    <col min="6677" max="6677" width="7.42578125" style="2" customWidth="1"/>
    <col min="6678" max="6678" width="3.85546875" style="2" customWidth="1"/>
    <col min="6679" max="6679" width="5.28515625" style="2" customWidth="1"/>
    <col min="6680" max="6680" width="4.42578125" style="2" customWidth="1"/>
    <col min="6681" max="6909" width="9.140625" style="2" customWidth="1"/>
    <col min="6910" max="6910" width="3.28515625" style="2" customWidth="1"/>
    <col min="6911" max="6911" width="13.5703125" style="2"/>
    <col min="6912" max="6912" width="3.28515625" style="2" customWidth="1"/>
    <col min="6913" max="6913" width="13.5703125" style="2"/>
    <col min="6914" max="6914" width="10.85546875" style="2" customWidth="1"/>
    <col min="6915" max="6926" width="3" style="2" customWidth="1"/>
    <col min="6927" max="6927" width="4.140625" style="2" customWidth="1"/>
    <col min="6928" max="6928" width="3" style="2" customWidth="1"/>
    <col min="6929" max="6929" width="7.85546875" style="2" bestFit="1" customWidth="1"/>
    <col min="6930" max="6931" width="3" style="2" customWidth="1"/>
    <col min="6932" max="6932" width="6.28515625" style="2" customWidth="1"/>
    <col min="6933" max="6933" width="7.42578125" style="2" customWidth="1"/>
    <col min="6934" max="6934" width="3.85546875" style="2" customWidth="1"/>
    <col min="6935" max="6935" width="5.28515625" style="2" customWidth="1"/>
    <col min="6936" max="6936" width="4.42578125" style="2" customWidth="1"/>
    <col min="6937" max="7165" width="9.140625" style="2" customWidth="1"/>
    <col min="7166" max="7166" width="3.28515625" style="2" customWidth="1"/>
    <col min="7167" max="7167" width="13.5703125" style="2"/>
    <col min="7168" max="7168" width="3.28515625" style="2" customWidth="1"/>
    <col min="7169" max="7169" width="13.5703125" style="2"/>
    <col min="7170" max="7170" width="10.85546875" style="2" customWidth="1"/>
    <col min="7171" max="7182" width="3" style="2" customWidth="1"/>
    <col min="7183" max="7183" width="4.140625" style="2" customWidth="1"/>
    <col min="7184" max="7184" width="3" style="2" customWidth="1"/>
    <col min="7185" max="7185" width="7.85546875" style="2" bestFit="1" customWidth="1"/>
    <col min="7186" max="7187" width="3" style="2" customWidth="1"/>
    <col min="7188" max="7188" width="6.28515625" style="2" customWidth="1"/>
    <col min="7189" max="7189" width="7.42578125" style="2" customWidth="1"/>
    <col min="7190" max="7190" width="3.85546875" style="2" customWidth="1"/>
    <col min="7191" max="7191" width="5.28515625" style="2" customWidth="1"/>
    <col min="7192" max="7192" width="4.42578125" style="2" customWidth="1"/>
    <col min="7193" max="7421" width="9.140625" style="2" customWidth="1"/>
    <col min="7422" max="7422" width="3.28515625" style="2" customWidth="1"/>
    <col min="7423" max="7423" width="13.5703125" style="2"/>
    <col min="7424" max="7424" width="3.28515625" style="2" customWidth="1"/>
    <col min="7425" max="7425" width="13.5703125" style="2"/>
    <col min="7426" max="7426" width="10.85546875" style="2" customWidth="1"/>
    <col min="7427" max="7438" width="3" style="2" customWidth="1"/>
    <col min="7439" max="7439" width="4.140625" style="2" customWidth="1"/>
    <col min="7440" max="7440" width="3" style="2" customWidth="1"/>
    <col min="7441" max="7441" width="7.85546875" style="2" bestFit="1" customWidth="1"/>
    <col min="7442" max="7443" width="3" style="2" customWidth="1"/>
    <col min="7444" max="7444" width="6.28515625" style="2" customWidth="1"/>
    <col min="7445" max="7445" width="7.42578125" style="2" customWidth="1"/>
    <col min="7446" max="7446" width="3.85546875" style="2" customWidth="1"/>
    <col min="7447" max="7447" width="5.28515625" style="2" customWidth="1"/>
    <col min="7448" max="7448" width="4.42578125" style="2" customWidth="1"/>
    <col min="7449" max="7677" width="9.140625" style="2" customWidth="1"/>
    <col min="7678" max="7678" width="3.28515625" style="2" customWidth="1"/>
    <col min="7679" max="7679" width="13.5703125" style="2"/>
    <col min="7680" max="7680" width="3.28515625" style="2" customWidth="1"/>
    <col min="7681" max="7681" width="13.5703125" style="2"/>
    <col min="7682" max="7682" width="10.85546875" style="2" customWidth="1"/>
    <col min="7683" max="7694" width="3" style="2" customWidth="1"/>
    <col min="7695" max="7695" width="4.140625" style="2" customWidth="1"/>
    <col min="7696" max="7696" width="3" style="2" customWidth="1"/>
    <col min="7697" max="7697" width="7.85546875" style="2" bestFit="1" customWidth="1"/>
    <col min="7698" max="7699" width="3" style="2" customWidth="1"/>
    <col min="7700" max="7700" width="6.28515625" style="2" customWidth="1"/>
    <col min="7701" max="7701" width="7.42578125" style="2" customWidth="1"/>
    <col min="7702" max="7702" width="3.85546875" style="2" customWidth="1"/>
    <col min="7703" max="7703" width="5.28515625" style="2" customWidth="1"/>
    <col min="7704" max="7704" width="4.42578125" style="2" customWidth="1"/>
    <col min="7705" max="7933" width="9.140625" style="2" customWidth="1"/>
    <col min="7934" max="7934" width="3.28515625" style="2" customWidth="1"/>
    <col min="7935" max="7935" width="13.5703125" style="2"/>
    <col min="7936" max="7936" width="3.28515625" style="2" customWidth="1"/>
    <col min="7937" max="7937" width="13.5703125" style="2"/>
    <col min="7938" max="7938" width="10.85546875" style="2" customWidth="1"/>
    <col min="7939" max="7950" width="3" style="2" customWidth="1"/>
    <col min="7951" max="7951" width="4.140625" style="2" customWidth="1"/>
    <col min="7952" max="7952" width="3" style="2" customWidth="1"/>
    <col min="7953" max="7953" width="7.85546875" style="2" bestFit="1" customWidth="1"/>
    <col min="7954" max="7955" width="3" style="2" customWidth="1"/>
    <col min="7956" max="7956" width="6.28515625" style="2" customWidth="1"/>
    <col min="7957" max="7957" width="7.42578125" style="2" customWidth="1"/>
    <col min="7958" max="7958" width="3.85546875" style="2" customWidth="1"/>
    <col min="7959" max="7959" width="5.28515625" style="2" customWidth="1"/>
    <col min="7960" max="7960" width="4.42578125" style="2" customWidth="1"/>
    <col min="7961" max="8189" width="9.140625" style="2" customWidth="1"/>
    <col min="8190" max="8190" width="3.28515625" style="2" customWidth="1"/>
    <col min="8191" max="8191" width="13.5703125" style="2"/>
    <col min="8192" max="8192" width="3.28515625" style="2" customWidth="1"/>
    <col min="8193" max="8193" width="13.5703125" style="2"/>
    <col min="8194" max="8194" width="10.85546875" style="2" customWidth="1"/>
    <col min="8195" max="8206" width="3" style="2" customWidth="1"/>
    <col min="8207" max="8207" width="4.140625" style="2" customWidth="1"/>
    <col min="8208" max="8208" width="3" style="2" customWidth="1"/>
    <col min="8209" max="8209" width="7.85546875" style="2" bestFit="1" customWidth="1"/>
    <col min="8210" max="8211" width="3" style="2" customWidth="1"/>
    <col min="8212" max="8212" width="6.28515625" style="2" customWidth="1"/>
    <col min="8213" max="8213" width="7.42578125" style="2" customWidth="1"/>
    <col min="8214" max="8214" width="3.85546875" style="2" customWidth="1"/>
    <col min="8215" max="8215" width="5.28515625" style="2" customWidth="1"/>
    <col min="8216" max="8216" width="4.42578125" style="2" customWidth="1"/>
    <col min="8217" max="8445" width="9.140625" style="2" customWidth="1"/>
    <col min="8446" max="8446" width="3.28515625" style="2" customWidth="1"/>
    <col min="8447" max="8447" width="13.5703125" style="2"/>
    <col min="8448" max="8448" width="3.28515625" style="2" customWidth="1"/>
    <col min="8449" max="8449" width="13.5703125" style="2"/>
    <col min="8450" max="8450" width="10.85546875" style="2" customWidth="1"/>
    <col min="8451" max="8462" width="3" style="2" customWidth="1"/>
    <col min="8463" max="8463" width="4.140625" style="2" customWidth="1"/>
    <col min="8464" max="8464" width="3" style="2" customWidth="1"/>
    <col min="8465" max="8465" width="7.85546875" style="2" bestFit="1" customWidth="1"/>
    <col min="8466" max="8467" width="3" style="2" customWidth="1"/>
    <col min="8468" max="8468" width="6.28515625" style="2" customWidth="1"/>
    <col min="8469" max="8469" width="7.42578125" style="2" customWidth="1"/>
    <col min="8470" max="8470" width="3.85546875" style="2" customWidth="1"/>
    <col min="8471" max="8471" width="5.28515625" style="2" customWidth="1"/>
    <col min="8472" max="8472" width="4.42578125" style="2" customWidth="1"/>
    <col min="8473" max="8701" width="9.140625" style="2" customWidth="1"/>
    <col min="8702" max="8702" width="3.28515625" style="2" customWidth="1"/>
    <col min="8703" max="8703" width="13.5703125" style="2"/>
    <col min="8704" max="8704" width="3.28515625" style="2" customWidth="1"/>
    <col min="8705" max="8705" width="13.5703125" style="2"/>
    <col min="8706" max="8706" width="10.85546875" style="2" customWidth="1"/>
    <col min="8707" max="8718" width="3" style="2" customWidth="1"/>
    <col min="8719" max="8719" width="4.140625" style="2" customWidth="1"/>
    <col min="8720" max="8720" width="3" style="2" customWidth="1"/>
    <col min="8721" max="8721" width="7.85546875" style="2" bestFit="1" customWidth="1"/>
    <col min="8722" max="8723" width="3" style="2" customWidth="1"/>
    <col min="8724" max="8724" width="6.28515625" style="2" customWidth="1"/>
    <col min="8725" max="8725" width="7.42578125" style="2" customWidth="1"/>
    <col min="8726" max="8726" width="3.85546875" style="2" customWidth="1"/>
    <col min="8727" max="8727" width="5.28515625" style="2" customWidth="1"/>
    <col min="8728" max="8728" width="4.42578125" style="2" customWidth="1"/>
    <col min="8729" max="8957" width="9.140625" style="2" customWidth="1"/>
    <col min="8958" max="8958" width="3.28515625" style="2" customWidth="1"/>
    <col min="8959" max="8959" width="13.5703125" style="2"/>
    <col min="8960" max="8960" width="3.28515625" style="2" customWidth="1"/>
    <col min="8961" max="8961" width="13.5703125" style="2"/>
    <col min="8962" max="8962" width="10.85546875" style="2" customWidth="1"/>
    <col min="8963" max="8974" width="3" style="2" customWidth="1"/>
    <col min="8975" max="8975" width="4.140625" style="2" customWidth="1"/>
    <col min="8976" max="8976" width="3" style="2" customWidth="1"/>
    <col min="8977" max="8977" width="7.85546875" style="2" bestFit="1" customWidth="1"/>
    <col min="8978" max="8979" width="3" style="2" customWidth="1"/>
    <col min="8980" max="8980" width="6.28515625" style="2" customWidth="1"/>
    <col min="8981" max="8981" width="7.42578125" style="2" customWidth="1"/>
    <col min="8982" max="8982" width="3.85546875" style="2" customWidth="1"/>
    <col min="8983" max="8983" width="5.28515625" style="2" customWidth="1"/>
    <col min="8984" max="8984" width="4.42578125" style="2" customWidth="1"/>
    <col min="8985" max="9213" width="9.140625" style="2" customWidth="1"/>
    <col min="9214" max="9214" width="3.28515625" style="2" customWidth="1"/>
    <col min="9215" max="9215" width="13.5703125" style="2"/>
    <col min="9216" max="9216" width="3.28515625" style="2" customWidth="1"/>
    <col min="9217" max="9217" width="13.5703125" style="2"/>
    <col min="9218" max="9218" width="10.85546875" style="2" customWidth="1"/>
    <col min="9219" max="9230" width="3" style="2" customWidth="1"/>
    <col min="9231" max="9231" width="4.140625" style="2" customWidth="1"/>
    <col min="9232" max="9232" width="3" style="2" customWidth="1"/>
    <col min="9233" max="9233" width="7.85546875" style="2" bestFit="1" customWidth="1"/>
    <col min="9234" max="9235" width="3" style="2" customWidth="1"/>
    <col min="9236" max="9236" width="6.28515625" style="2" customWidth="1"/>
    <col min="9237" max="9237" width="7.42578125" style="2" customWidth="1"/>
    <col min="9238" max="9238" width="3.85546875" style="2" customWidth="1"/>
    <col min="9239" max="9239" width="5.28515625" style="2" customWidth="1"/>
    <col min="9240" max="9240" width="4.42578125" style="2" customWidth="1"/>
    <col min="9241" max="9469" width="9.140625" style="2" customWidth="1"/>
    <col min="9470" max="9470" width="3.28515625" style="2" customWidth="1"/>
    <col min="9471" max="9471" width="13.5703125" style="2"/>
    <col min="9472" max="9472" width="3.28515625" style="2" customWidth="1"/>
    <col min="9473" max="9473" width="13.5703125" style="2"/>
    <col min="9474" max="9474" width="10.85546875" style="2" customWidth="1"/>
    <col min="9475" max="9486" width="3" style="2" customWidth="1"/>
    <col min="9487" max="9487" width="4.140625" style="2" customWidth="1"/>
    <col min="9488" max="9488" width="3" style="2" customWidth="1"/>
    <col min="9489" max="9489" width="7.85546875" style="2" bestFit="1" customWidth="1"/>
    <col min="9490" max="9491" width="3" style="2" customWidth="1"/>
    <col min="9492" max="9492" width="6.28515625" style="2" customWidth="1"/>
    <col min="9493" max="9493" width="7.42578125" style="2" customWidth="1"/>
    <col min="9494" max="9494" width="3.85546875" style="2" customWidth="1"/>
    <col min="9495" max="9495" width="5.28515625" style="2" customWidth="1"/>
    <col min="9496" max="9496" width="4.42578125" style="2" customWidth="1"/>
    <col min="9497" max="9725" width="9.140625" style="2" customWidth="1"/>
    <col min="9726" max="9726" width="3.28515625" style="2" customWidth="1"/>
    <col min="9727" max="9727" width="13.5703125" style="2"/>
    <col min="9728" max="9728" width="3.28515625" style="2" customWidth="1"/>
    <col min="9729" max="9729" width="13.5703125" style="2"/>
    <col min="9730" max="9730" width="10.85546875" style="2" customWidth="1"/>
    <col min="9731" max="9742" width="3" style="2" customWidth="1"/>
    <col min="9743" max="9743" width="4.140625" style="2" customWidth="1"/>
    <col min="9744" max="9744" width="3" style="2" customWidth="1"/>
    <col min="9745" max="9745" width="7.85546875" style="2" bestFit="1" customWidth="1"/>
    <col min="9746" max="9747" width="3" style="2" customWidth="1"/>
    <col min="9748" max="9748" width="6.28515625" style="2" customWidth="1"/>
    <col min="9749" max="9749" width="7.42578125" style="2" customWidth="1"/>
    <col min="9750" max="9750" width="3.85546875" style="2" customWidth="1"/>
    <col min="9751" max="9751" width="5.28515625" style="2" customWidth="1"/>
    <col min="9752" max="9752" width="4.42578125" style="2" customWidth="1"/>
    <col min="9753" max="9981" width="9.140625" style="2" customWidth="1"/>
    <col min="9982" max="9982" width="3.28515625" style="2" customWidth="1"/>
    <col min="9983" max="9983" width="13.5703125" style="2"/>
    <col min="9984" max="9984" width="3.28515625" style="2" customWidth="1"/>
    <col min="9985" max="9985" width="13.5703125" style="2"/>
    <col min="9986" max="9986" width="10.85546875" style="2" customWidth="1"/>
    <col min="9987" max="9998" width="3" style="2" customWidth="1"/>
    <col min="9999" max="9999" width="4.140625" style="2" customWidth="1"/>
    <col min="10000" max="10000" width="3" style="2" customWidth="1"/>
    <col min="10001" max="10001" width="7.85546875" style="2" bestFit="1" customWidth="1"/>
    <col min="10002" max="10003" width="3" style="2" customWidth="1"/>
    <col min="10004" max="10004" width="6.28515625" style="2" customWidth="1"/>
    <col min="10005" max="10005" width="7.42578125" style="2" customWidth="1"/>
    <col min="10006" max="10006" width="3.85546875" style="2" customWidth="1"/>
    <col min="10007" max="10007" width="5.28515625" style="2" customWidth="1"/>
    <col min="10008" max="10008" width="4.42578125" style="2" customWidth="1"/>
    <col min="10009" max="10237" width="9.140625" style="2" customWidth="1"/>
    <col min="10238" max="10238" width="3.28515625" style="2" customWidth="1"/>
    <col min="10239" max="10239" width="13.5703125" style="2"/>
    <col min="10240" max="10240" width="3.28515625" style="2" customWidth="1"/>
    <col min="10241" max="10241" width="13.5703125" style="2"/>
    <col min="10242" max="10242" width="10.85546875" style="2" customWidth="1"/>
    <col min="10243" max="10254" width="3" style="2" customWidth="1"/>
    <col min="10255" max="10255" width="4.140625" style="2" customWidth="1"/>
    <col min="10256" max="10256" width="3" style="2" customWidth="1"/>
    <col min="10257" max="10257" width="7.85546875" style="2" bestFit="1" customWidth="1"/>
    <col min="10258" max="10259" width="3" style="2" customWidth="1"/>
    <col min="10260" max="10260" width="6.28515625" style="2" customWidth="1"/>
    <col min="10261" max="10261" width="7.42578125" style="2" customWidth="1"/>
    <col min="10262" max="10262" width="3.85546875" style="2" customWidth="1"/>
    <col min="10263" max="10263" width="5.28515625" style="2" customWidth="1"/>
    <col min="10264" max="10264" width="4.42578125" style="2" customWidth="1"/>
    <col min="10265" max="10493" width="9.140625" style="2" customWidth="1"/>
    <col min="10494" max="10494" width="3.28515625" style="2" customWidth="1"/>
    <col min="10495" max="10495" width="13.5703125" style="2"/>
    <col min="10496" max="10496" width="3.28515625" style="2" customWidth="1"/>
    <col min="10497" max="10497" width="13.5703125" style="2"/>
    <col min="10498" max="10498" width="10.85546875" style="2" customWidth="1"/>
    <col min="10499" max="10510" width="3" style="2" customWidth="1"/>
    <col min="10511" max="10511" width="4.140625" style="2" customWidth="1"/>
    <col min="10512" max="10512" width="3" style="2" customWidth="1"/>
    <col min="10513" max="10513" width="7.85546875" style="2" bestFit="1" customWidth="1"/>
    <col min="10514" max="10515" width="3" style="2" customWidth="1"/>
    <col min="10516" max="10516" width="6.28515625" style="2" customWidth="1"/>
    <col min="10517" max="10517" width="7.42578125" style="2" customWidth="1"/>
    <col min="10518" max="10518" width="3.85546875" style="2" customWidth="1"/>
    <col min="10519" max="10519" width="5.28515625" style="2" customWidth="1"/>
    <col min="10520" max="10520" width="4.42578125" style="2" customWidth="1"/>
    <col min="10521" max="10749" width="9.140625" style="2" customWidth="1"/>
    <col min="10750" max="10750" width="3.28515625" style="2" customWidth="1"/>
    <col min="10751" max="10751" width="13.5703125" style="2"/>
    <col min="10752" max="10752" width="3.28515625" style="2" customWidth="1"/>
    <col min="10753" max="10753" width="13.5703125" style="2"/>
    <col min="10754" max="10754" width="10.85546875" style="2" customWidth="1"/>
    <col min="10755" max="10766" width="3" style="2" customWidth="1"/>
    <col min="10767" max="10767" width="4.140625" style="2" customWidth="1"/>
    <col min="10768" max="10768" width="3" style="2" customWidth="1"/>
    <col min="10769" max="10769" width="7.85546875" style="2" bestFit="1" customWidth="1"/>
    <col min="10770" max="10771" width="3" style="2" customWidth="1"/>
    <col min="10772" max="10772" width="6.28515625" style="2" customWidth="1"/>
    <col min="10773" max="10773" width="7.42578125" style="2" customWidth="1"/>
    <col min="10774" max="10774" width="3.85546875" style="2" customWidth="1"/>
    <col min="10775" max="10775" width="5.28515625" style="2" customWidth="1"/>
    <col min="10776" max="10776" width="4.42578125" style="2" customWidth="1"/>
    <col min="10777" max="11005" width="9.140625" style="2" customWidth="1"/>
    <col min="11006" max="11006" width="3.28515625" style="2" customWidth="1"/>
    <col min="11007" max="11007" width="13.5703125" style="2"/>
    <col min="11008" max="11008" width="3.28515625" style="2" customWidth="1"/>
    <col min="11009" max="11009" width="13.5703125" style="2"/>
    <col min="11010" max="11010" width="10.85546875" style="2" customWidth="1"/>
    <col min="11011" max="11022" width="3" style="2" customWidth="1"/>
    <col min="11023" max="11023" width="4.140625" style="2" customWidth="1"/>
    <col min="11024" max="11024" width="3" style="2" customWidth="1"/>
    <col min="11025" max="11025" width="7.85546875" style="2" bestFit="1" customWidth="1"/>
    <col min="11026" max="11027" width="3" style="2" customWidth="1"/>
    <col min="11028" max="11028" width="6.28515625" style="2" customWidth="1"/>
    <col min="11029" max="11029" width="7.42578125" style="2" customWidth="1"/>
    <col min="11030" max="11030" width="3.85546875" style="2" customWidth="1"/>
    <col min="11031" max="11031" width="5.28515625" style="2" customWidth="1"/>
    <col min="11032" max="11032" width="4.42578125" style="2" customWidth="1"/>
    <col min="11033" max="11261" width="9.140625" style="2" customWidth="1"/>
    <col min="11262" max="11262" width="3.28515625" style="2" customWidth="1"/>
    <col min="11263" max="11263" width="13.5703125" style="2"/>
    <col min="11264" max="11264" width="3.28515625" style="2" customWidth="1"/>
    <col min="11265" max="11265" width="13.5703125" style="2"/>
    <col min="11266" max="11266" width="10.85546875" style="2" customWidth="1"/>
    <col min="11267" max="11278" width="3" style="2" customWidth="1"/>
    <col min="11279" max="11279" width="4.140625" style="2" customWidth="1"/>
    <col min="11280" max="11280" width="3" style="2" customWidth="1"/>
    <col min="11281" max="11281" width="7.85546875" style="2" bestFit="1" customWidth="1"/>
    <col min="11282" max="11283" width="3" style="2" customWidth="1"/>
    <col min="11284" max="11284" width="6.28515625" style="2" customWidth="1"/>
    <col min="11285" max="11285" width="7.42578125" style="2" customWidth="1"/>
    <col min="11286" max="11286" width="3.85546875" style="2" customWidth="1"/>
    <col min="11287" max="11287" width="5.28515625" style="2" customWidth="1"/>
    <col min="11288" max="11288" width="4.42578125" style="2" customWidth="1"/>
    <col min="11289" max="11517" width="9.140625" style="2" customWidth="1"/>
    <col min="11518" max="11518" width="3.28515625" style="2" customWidth="1"/>
    <col min="11519" max="11519" width="13.5703125" style="2"/>
    <col min="11520" max="11520" width="3.28515625" style="2" customWidth="1"/>
    <col min="11521" max="11521" width="13.5703125" style="2"/>
    <col min="11522" max="11522" width="10.85546875" style="2" customWidth="1"/>
    <col min="11523" max="11534" width="3" style="2" customWidth="1"/>
    <col min="11535" max="11535" width="4.140625" style="2" customWidth="1"/>
    <col min="11536" max="11536" width="3" style="2" customWidth="1"/>
    <col min="11537" max="11537" width="7.85546875" style="2" bestFit="1" customWidth="1"/>
    <col min="11538" max="11539" width="3" style="2" customWidth="1"/>
    <col min="11540" max="11540" width="6.28515625" style="2" customWidth="1"/>
    <col min="11541" max="11541" width="7.42578125" style="2" customWidth="1"/>
    <col min="11542" max="11542" width="3.85546875" style="2" customWidth="1"/>
    <col min="11543" max="11543" width="5.28515625" style="2" customWidth="1"/>
    <col min="11544" max="11544" width="4.42578125" style="2" customWidth="1"/>
    <col min="11545" max="11773" width="9.140625" style="2" customWidth="1"/>
    <col min="11774" max="11774" width="3.28515625" style="2" customWidth="1"/>
    <col min="11775" max="11775" width="13.5703125" style="2"/>
    <col min="11776" max="11776" width="3.28515625" style="2" customWidth="1"/>
    <col min="11777" max="11777" width="13.5703125" style="2"/>
    <col min="11778" max="11778" width="10.85546875" style="2" customWidth="1"/>
    <col min="11779" max="11790" width="3" style="2" customWidth="1"/>
    <col min="11791" max="11791" width="4.140625" style="2" customWidth="1"/>
    <col min="11792" max="11792" width="3" style="2" customWidth="1"/>
    <col min="11793" max="11793" width="7.85546875" style="2" bestFit="1" customWidth="1"/>
    <col min="11794" max="11795" width="3" style="2" customWidth="1"/>
    <col min="11796" max="11796" width="6.28515625" style="2" customWidth="1"/>
    <col min="11797" max="11797" width="7.42578125" style="2" customWidth="1"/>
    <col min="11798" max="11798" width="3.85546875" style="2" customWidth="1"/>
    <col min="11799" max="11799" width="5.28515625" style="2" customWidth="1"/>
    <col min="11800" max="11800" width="4.42578125" style="2" customWidth="1"/>
    <col min="11801" max="12029" width="9.140625" style="2" customWidth="1"/>
    <col min="12030" max="12030" width="3.28515625" style="2" customWidth="1"/>
    <col min="12031" max="12031" width="13.5703125" style="2"/>
    <col min="12032" max="12032" width="3.28515625" style="2" customWidth="1"/>
    <col min="12033" max="12033" width="13.5703125" style="2"/>
    <col min="12034" max="12034" width="10.85546875" style="2" customWidth="1"/>
    <col min="12035" max="12046" width="3" style="2" customWidth="1"/>
    <col min="12047" max="12047" width="4.140625" style="2" customWidth="1"/>
    <col min="12048" max="12048" width="3" style="2" customWidth="1"/>
    <col min="12049" max="12049" width="7.85546875" style="2" bestFit="1" customWidth="1"/>
    <col min="12050" max="12051" width="3" style="2" customWidth="1"/>
    <col min="12052" max="12052" width="6.28515625" style="2" customWidth="1"/>
    <col min="12053" max="12053" width="7.42578125" style="2" customWidth="1"/>
    <col min="12054" max="12054" width="3.85546875" style="2" customWidth="1"/>
    <col min="12055" max="12055" width="5.28515625" style="2" customWidth="1"/>
    <col min="12056" max="12056" width="4.42578125" style="2" customWidth="1"/>
    <col min="12057" max="12285" width="9.140625" style="2" customWidth="1"/>
    <col min="12286" max="12286" width="3.28515625" style="2" customWidth="1"/>
    <col min="12287" max="12287" width="13.5703125" style="2"/>
    <col min="12288" max="12288" width="3.28515625" style="2" customWidth="1"/>
    <col min="12289" max="12289" width="13.5703125" style="2"/>
    <col min="12290" max="12290" width="10.85546875" style="2" customWidth="1"/>
    <col min="12291" max="12302" width="3" style="2" customWidth="1"/>
    <col min="12303" max="12303" width="4.140625" style="2" customWidth="1"/>
    <col min="12304" max="12304" width="3" style="2" customWidth="1"/>
    <col min="12305" max="12305" width="7.85546875" style="2" bestFit="1" customWidth="1"/>
    <col min="12306" max="12307" width="3" style="2" customWidth="1"/>
    <col min="12308" max="12308" width="6.28515625" style="2" customWidth="1"/>
    <col min="12309" max="12309" width="7.42578125" style="2" customWidth="1"/>
    <col min="12310" max="12310" width="3.85546875" style="2" customWidth="1"/>
    <col min="12311" max="12311" width="5.28515625" style="2" customWidth="1"/>
    <col min="12312" max="12312" width="4.42578125" style="2" customWidth="1"/>
    <col min="12313" max="12541" width="9.140625" style="2" customWidth="1"/>
    <col min="12542" max="12542" width="3.28515625" style="2" customWidth="1"/>
    <col min="12543" max="12543" width="13.5703125" style="2"/>
    <col min="12544" max="12544" width="3.28515625" style="2" customWidth="1"/>
    <col min="12545" max="12545" width="13.5703125" style="2"/>
    <col min="12546" max="12546" width="10.85546875" style="2" customWidth="1"/>
    <col min="12547" max="12558" width="3" style="2" customWidth="1"/>
    <col min="12559" max="12559" width="4.140625" style="2" customWidth="1"/>
    <col min="12560" max="12560" width="3" style="2" customWidth="1"/>
    <col min="12561" max="12561" width="7.85546875" style="2" bestFit="1" customWidth="1"/>
    <col min="12562" max="12563" width="3" style="2" customWidth="1"/>
    <col min="12564" max="12564" width="6.28515625" style="2" customWidth="1"/>
    <col min="12565" max="12565" width="7.42578125" style="2" customWidth="1"/>
    <col min="12566" max="12566" width="3.85546875" style="2" customWidth="1"/>
    <col min="12567" max="12567" width="5.28515625" style="2" customWidth="1"/>
    <col min="12568" max="12568" width="4.42578125" style="2" customWidth="1"/>
    <col min="12569" max="12797" width="9.140625" style="2" customWidth="1"/>
    <col min="12798" max="12798" width="3.28515625" style="2" customWidth="1"/>
    <col min="12799" max="12799" width="13.5703125" style="2"/>
    <col min="12800" max="12800" width="3.28515625" style="2" customWidth="1"/>
    <col min="12801" max="12801" width="13.5703125" style="2"/>
    <col min="12802" max="12802" width="10.85546875" style="2" customWidth="1"/>
    <col min="12803" max="12814" width="3" style="2" customWidth="1"/>
    <col min="12815" max="12815" width="4.140625" style="2" customWidth="1"/>
    <col min="12816" max="12816" width="3" style="2" customWidth="1"/>
    <col min="12817" max="12817" width="7.85546875" style="2" bestFit="1" customWidth="1"/>
    <col min="12818" max="12819" width="3" style="2" customWidth="1"/>
    <col min="12820" max="12820" width="6.28515625" style="2" customWidth="1"/>
    <col min="12821" max="12821" width="7.42578125" style="2" customWidth="1"/>
    <col min="12822" max="12822" width="3.85546875" style="2" customWidth="1"/>
    <col min="12823" max="12823" width="5.28515625" style="2" customWidth="1"/>
    <col min="12824" max="12824" width="4.42578125" style="2" customWidth="1"/>
    <col min="12825" max="13053" width="9.140625" style="2" customWidth="1"/>
    <col min="13054" max="13054" width="3.28515625" style="2" customWidth="1"/>
    <col min="13055" max="13055" width="13.5703125" style="2"/>
    <col min="13056" max="13056" width="3.28515625" style="2" customWidth="1"/>
    <col min="13057" max="13057" width="13.5703125" style="2"/>
    <col min="13058" max="13058" width="10.85546875" style="2" customWidth="1"/>
    <col min="13059" max="13070" width="3" style="2" customWidth="1"/>
    <col min="13071" max="13071" width="4.140625" style="2" customWidth="1"/>
    <col min="13072" max="13072" width="3" style="2" customWidth="1"/>
    <col min="13073" max="13073" width="7.85546875" style="2" bestFit="1" customWidth="1"/>
    <col min="13074" max="13075" width="3" style="2" customWidth="1"/>
    <col min="13076" max="13076" width="6.28515625" style="2" customWidth="1"/>
    <col min="13077" max="13077" width="7.42578125" style="2" customWidth="1"/>
    <col min="13078" max="13078" width="3.85546875" style="2" customWidth="1"/>
    <col min="13079" max="13079" width="5.28515625" style="2" customWidth="1"/>
    <col min="13080" max="13080" width="4.42578125" style="2" customWidth="1"/>
    <col min="13081" max="13309" width="9.140625" style="2" customWidth="1"/>
    <col min="13310" max="13310" width="3.28515625" style="2" customWidth="1"/>
    <col min="13311" max="13311" width="13.5703125" style="2"/>
    <col min="13312" max="13312" width="3.28515625" style="2" customWidth="1"/>
    <col min="13313" max="13313" width="13.5703125" style="2"/>
    <col min="13314" max="13314" width="10.85546875" style="2" customWidth="1"/>
    <col min="13315" max="13326" width="3" style="2" customWidth="1"/>
    <col min="13327" max="13327" width="4.140625" style="2" customWidth="1"/>
    <col min="13328" max="13328" width="3" style="2" customWidth="1"/>
    <col min="13329" max="13329" width="7.85546875" style="2" bestFit="1" customWidth="1"/>
    <col min="13330" max="13331" width="3" style="2" customWidth="1"/>
    <col min="13332" max="13332" width="6.28515625" style="2" customWidth="1"/>
    <col min="13333" max="13333" width="7.42578125" style="2" customWidth="1"/>
    <col min="13334" max="13334" width="3.85546875" style="2" customWidth="1"/>
    <col min="13335" max="13335" width="5.28515625" style="2" customWidth="1"/>
    <col min="13336" max="13336" width="4.42578125" style="2" customWidth="1"/>
    <col min="13337" max="13565" width="9.140625" style="2" customWidth="1"/>
    <col min="13566" max="13566" width="3.28515625" style="2" customWidth="1"/>
    <col min="13567" max="13567" width="13.5703125" style="2"/>
    <col min="13568" max="13568" width="3.28515625" style="2" customWidth="1"/>
    <col min="13569" max="13569" width="13.5703125" style="2"/>
    <col min="13570" max="13570" width="10.85546875" style="2" customWidth="1"/>
    <col min="13571" max="13582" width="3" style="2" customWidth="1"/>
    <col min="13583" max="13583" width="4.140625" style="2" customWidth="1"/>
    <col min="13584" max="13584" width="3" style="2" customWidth="1"/>
    <col min="13585" max="13585" width="7.85546875" style="2" bestFit="1" customWidth="1"/>
    <col min="13586" max="13587" width="3" style="2" customWidth="1"/>
    <col min="13588" max="13588" width="6.28515625" style="2" customWidth="1"/>
    <col min="13589" max="13589" width="7.42578125" style="2" customWidth="1"/>
    <col min="13590" max="13590" width="3.85546875" style="2" customWidth="1"/>
    <col min="13591" max="13591" width="5.28515625" style="2" customWidth="1"/>
    <col min="13592" max="13592" width="4.42578125" style="2" customWidth="1"/>
    <col min="13593" max="13821" width="9.140625" style="2" customWidth="1"/>
    <col min="13822" max="13822" width="3.28515625" style="2" customWidth="1"/>
    <col min="13823" max="13823" width="13.5703125" style="2"/>
    <col min="13824" max="13824" width="3.28515625" style="2" customWidth="1"/>
    <col min="13825" max="13825" width="13.5703125" style="2"/>
    <col min="13826" max="13826" width="10.85546875" style="2" customWidth="1"/>
    <col min="13827" max="13838" width="3" style="2" customWidth="1"/>
    <col min="13839" max="13839" width="4.140625" style="2" customWidth="1"/>
    <col min="13840" max="13840" width="3" style="2" customWidth="1"/>
    <col min="13841" max="13841" width="7.85546875" style="2" bestFit="1" customWidth="1"/>
    <col min="13842" max="13843" width="3" style="2" customWidth="1"/>
    <col min="13844" max="13844" width="6.28515625" style="2" customWidth="1"/>
    <col min="13845" max="13845" width="7.42578125" style="2" customWidth="1"/>
    <col min="13846" max="13846" width="3.85546875" style="2" customWidth="1"/>
    <col min="13847" max="13847" width="5.28515625" style="2" customWidth="1"/>
    <col min="13848" max="13848" width="4.42578125" style="2" customWidth="1"/>
    <col min="13849" max="14077" width="9.140625" style="2" customWidth="1"/>
    <col min="14078" max="14078" width="3.28515625" style="2" customWidth="1"/>
    <col min="14079" max="14079" width="13.5703125" style="2"/>
    <col min="14080" max="14080" width="3.28515625" style="2" customWidth="1"/>
    <col min="14081" max="14081" width="13.5703125" style="2"/>
    <col min="14082" max="14082" width="10.85546875" style="2" customWidth="1"/>
    <col min="14083" max="14094" width="3" style="2" customWidth="1"/>
    <col min="14095" max="14095" width="4.140625" style="2" customWidth="1"/>
    <col min="14096" max="14096" width="3" style="2" customWidth="1"/>
    <col min="14097" max="14097" width="7.85546875" style="2" bestFit="1" customWidth="1"/>
    <col min="14098" max="14099" width="3" style="2" customWidth="1"/>
    <col min="14100" max="14100" width="6.28515625" style="2" customWidth="1"/>
    <col min="14101" max="14101" width="7.42578125" style="2" customWidth="1"/>
    <col min="14102" max="14102" width="3.85546875" style="2" customWidth="1"/>
    <col min="14103" max="14103" width="5.28515625" style="2" customWidth="1"/>
    <col min="14104" max="14104" width="4.42578125" style="2" customWidth="1"/>
    <col min="14105" max="14333" width="9.140625" style="2" customWidth="1"/>
    <col min="14334" max="14334" width="3.28515625" style="2" customWidth="1"/>
    <col min="14335" max="14335" width="13.5703125" style="2"/>
    <col min="14336" max="14336" width="3.28515625" style="2" customWidth="1"/>
    <col min="14337" max="14337" width="13.5703125" style="2"/>
    <col min="14338" max="14338" width="10.85546875" style="2" customWidth="1"/>
    <col min="14339" max="14350" width="3" style="2" customWidth="1"/>
    <col min="14351" max="14351" width="4.140625" style="2" customWidth="1"/>
    <col min="14352" max="14352" width="3" style="2" customWidth="1"/>
    <col min="14353" max="14353" width="7.85546875" style="2" bestFit="1" customWidth="1"/>
    <col min="14354" max="14355" width="3" style="2" customWidth="1"/>
    <col min="14356" max="14356" width="6.28515625" style="2" customWidth="1"/>
    <col min="14357" max="14357" width="7.42578125" style="2" customWidth="1"/>
    <col min="14358" max="14358" width="3.85546875" style="2" customWidth="1"/>
    <col min="14359" max="14359" width="5.28515625" style="2" customWidth="1"/>
    <col min="14360" max="14360" width="4.42578125" style="2" customWidth="1"/>
    <col min="14361" max="14589" width="9.140625" style="2" customWidth="1"/>
    <col min="14590" max="14590" width="3.28515625" style="2" customWidth="1"/>
    <col min="14591" max="14591" width="13.5703125" style="2"/>
    <col min="14592" max="14592" width="3.28515625" style="2" customWidth="1"/>
    <col min="14593" max="14593" width="13.5703125" style="2"/>
    <col min="14594" max="14594" width="10.85546875" style="2" customWidth="1"/>
    <col min="14595" max="14606" width="3" style="2" customWidth="1"/>
    <col min="14607" max="14607" width="4.140625" style="2" customWidth="1"/>
    <col min="14608" max="14608" width="3" style="2" customWidth="1"/>
    <col min="14609" max="14609" width="7.85546875" style="2" bestFit="1" customWidth="1"/>
    <col min="14610" max="14611" width="3" style="2" customWidth="1"/>
    <col min="14612" max="14612" width="6.28515625" style="2" customWidth="1"/>
    <col min="14613" max="14613" width="7.42578125" style="2" customWidth="1"/>
    <col min="14614" max="14614" width="3.85546875" style="2" customWidth="1"/>
    <col min="14615" max="14615" width="5.28515625" style="2" customWidth="1"/>
    <col min="14616" max="14616" width="4.42578125" style="2" customWidth="1"/>
    <col min="14617" max="14845" width="9.140625" style="2" customWidth="1"/>
    <col min="14846" max="14846" width="3.28515625" style="2" customWidth="1"/>
    <col min="14847" max="14847" width="13.5703125" style="2"/>
    <col min="14848" max="14848" width="3.28515625" style="2" customWidth="1"/>
    <col min="14849" max="14849" width="13.5703125" style="2"/>
    <col min="14850" max="14850" width="10.85546875" style="2" customWidth="1"/>
    <col min="14851" max="14862" width="3" style="2" customWidth="1"/>
    <col min="14863" max="14863" width="4.140625" style="2" customWidth="1"/>
    <col min="14864" max="14864" width="3" style="2" customWidth="1"/>
    <col min="14865" max="14865" width="7.85546875" style="2" bestFit="1" customWidth="1"/>
    <col min="14866" max="14867" width="3" style="2" customWidth="1"/>
    <col min="14868" max="14868" width="6.28515625" style="2" customWidth="1"/>
    <col min="14869" max="14869" width="7.42578125" style="2" customWidth="1"/>
    <col min="14870" max="14870" width="3.85546875" style="2" customWidth="1"/>
    <col min="14871" max="14871" width="5.28515625" style="2" customWidth="1"/>
    <col min="14872" max="14872" width="4.42578125" style="2" customWidth="1"/>
    <col min="14873" max="15101" width="9.140625" style="2" customWidth="1"/>
    <col min="15102" max="15102" width="3.28515625" style="2" customWidth="1"/>
    <col min="15103" max="15103" width="13.5703125" style="2"/>
    <col min="15104" max="15104" width="3.28515625" style="2" customWidth="1"/>
    <col min="15105" max="15105" width="13.5703125" style="2"/>
    <col min="15106" max="15106" width="10.85546875" style="2" customWidth="1"/>
    <col min="15107" max="15118" width="3" style="2" customWidth="1"/>
    <col min="15119" max="15119" width="4.140625" style="2" customWidth="1"/>
    <col min="15120" max="15120" width="3" style="2" customWidth="1"/>
    <col min="15121" max="15121" width="7.85546875" style="2" bestFit="1" customWidth="1"/>
    <col min="15122" max="15123" width="3" style="2" customWidth="1"/>
    <col min="15124" max="15124" width="6.28515625" style="2" customWidth="1"/>
    <col min="15125" max="15125" width="7.42578125" style="2" customWidth="1"/>
    <col min="15126" max="15126" width="3.85546875" style="2" customWidth="1"/>
    <col min="15127" max="15127" width="5.28515625" style="2" customWidth="1"/>
    <col min="15128" max="15128" width="4.42578125" style="2" customWidth="1"/>
    <col min="15129" max="15357" width="9.140625" style="2" customWidth="1"/>
    <col min="15358" max="15358" width="3.28515625" style="2" customWidth="1"/>
    <col min="15359" max="15359" width="13.5703125" style="2"/>
    <col min="15360" max="15360" width="3.28515625" style="2" customWidth="1"/>
    <col min="15361" max="15361" width="13.5703125" style="2"/>
    <col min="15362" max="15362" width="10.85546875" style="2" customWidth="1"/>
    <col min="15363" max="15374" width="3" style="2" customWidth="1"/>
    <col min="15375" max="15375" width="4.140625" style="2" customWidth="1"/>
    <col min="15376" max="15376" width="3" style="2" customWidth="1"/>
    <col min="15377" max="15377" width="7.85546875" style="2" bestFit="1" customWidth="1"/>
    <col min="15378" max="15379" width="3" style="2" customWidth="1"/>
    <col min="15380" max="15380" width="6.28515625" style="2" customWidth="1"/>
    <col min="15381" max="15381" width="7.42578125" style="2" customWidth="1"/>
    <col min="15382" max="15382" width="3.85546875" style="2" customWidth="1"/>
    <col min="15383" max="15383" width="5.28515625" style="2" customWidth="1"/>
    <col min="15384" max="15384" width="4.42578125" style="2" customWidth="1"/>
    <col min="15385" max="15613" width="9.140625" style="2" customWidth="1"/>
    <col min="15614" max="15614" width="3.28515625" style="2" customWidth="1"/>
    <col min="15615" max="15615" width="13.5703125" style="2"/>
    <col min="15616" max="15616" width="3.28515625" style="2" customWidth="1"/>
    <col min="15617" max="15617" width="13.5703125" style="2"/>
    <col min="15618" max="15618" width="10.85546875" style="2" customWidth="1"/>
    <col min="15619" max="15630" width="3" style="2" customWidth="1"/>
    <col min="15631" max="15631" width="4.140625" style="2" customWidth="1"/>
    <col min="15632" max="15632" width="3" style="2" customWidth="1"/>
    <col min="15633" max="15633" width="7.85546875" style="2" bestFit="1" customWidth="1"/>
    <col min="15634" max="15635" width="3" style="2" customWidth="1"/>
    <col min="15636" max="15636" width="6.28515625" style="2" customWidth="1"/>
    <col min="15637" max="15637" width="7.42578125" style="2" customWidth="1"/>
    <col min="15638" max="15638" width="3.85546875" style="2" customWidth="1"/>
    <col min="15639" max="15639" width="5.28515625" style="2" customWidth="1"/>
    <col min="15640" max="15640" width="4.42578125" style="2" customWidth="1"/>
    <col min="15641" max="15869" width="9.140625" style="2" customWidth="1"/>
    <col min="15870" max="15870" width="3.28515625" style="2" customWidth="1"/>
    <col min="15871" max="15871" width="13.5703125" style="2"/>
    <col min="15872" max="15872" width="3.28515625" style="2" customWidth="1"/>
    <col min="15873" max="15873" width="13.5703125" style="2"/>
    <col min="15874" max="15874" width="10.85546875" style="2" customWidth="1"/>
    <col min="15875" max="15886" width="3" style="2" customWidth="1"/>
    <col min="15887" max="15887" width="4.140625" style="2" customWidth="1"/>
    <col min="15888" max="15888" width="3" style="2" customWidth="1"/>
    <col min="15889" max="15889" width="7.85546875" style="2" bestFit="1" customWidth="1"/>
    <col min="15890" max="15891" width="3" style="2" customWidth="1"/>
    <col min="15892" max="15892" width="6.28515625" style="2" customWidth="1"/>
    <col min="15893" max="15893" width="7.42578125" style="2" customWidth="1"/>
    <col min="15894" max="15894" width="3.85546875" style="2" customWidth="1"/>
    <col min="15895" max="15895" width="5.28515625" style="2" customWidth="1"/>
    <col min="15896" max="15896" width="4.42578125" style="2" customWidth="1"/>
    <col min="15897" max="16125" width="9.140625" style="2" customWidth="1"/>
    <col min="16126" max="16126" width="3.28515625" style="2" customWidth="1"/>
    <col min="16127" max="16127" width="13.5703125" style="2"/>
    <col min="16128" max="16128" width="3.28515625" style="2" customWidth="1"/>
    <col min="16129" max="16129" width="13.5703125" style="2"/>
    <col min="16130" max="16130" width="10.85546875" style="2" customWidth="1"/>
    <col min="16131" max="16142" width="3" style="2" customWidth="1"/>
    <col min="16143" max="16143" width="4.140625" style="2" customWidth="1"/>
    <col min="16144" max="16144" width="3" style="2" customWidth="1"/>
    <col min="16145" max="16145" width="7.85546875" style="2" bestFit="1" customWidth="1"/>
    <col min="16146" max="16147" width="3" style="2" customWidth="1"/>
    <col min="16148" max="16148" width="6.28515625" style="2" customWidth="1"/>
    <col min="16149" max="16149" width="7.42578125" style="2" customWidth="1"/>
    <col min="16150" max="16150" width="3.85546875" style="2" customWidth="1"/>
    <col min="16151" max="16151" width="5.28515625" style="2" customWidth="1"/>
    <col min="16152" max="16152" width="4.42578125" style="2" customWidth="1"/>
    <col min="16153" max="16381" width="9.140625" style="2" customWidth="1"/>
    <col min="16382" max="16384" width="3.28515625" style="2" customWidth="1"/>
  </cols>
  <sheetData>
    <row r="1" spans="1:24" ht="22.5" x14ac:dyDescent="0.3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2.5" x14ac:dyDescent="0.3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75" customHeight="1" thickBot="1" x14ac:dyDescent="0.25">
      <c r="A3" s="1" t="s">
        <v>2</v>
      </c>
      <c r="B3" s="3" t="s">
        <v>3</v>
      </c>
      <c r="C3" s="4"/>
      <c r="D3" s="5"/>
      <c r="E3" s="6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7" t="s">
        <v>4</v>
      </c>
      <c r="O3" s="8" t="s">
        <v>5</v>
      </c>
      <c r="P3" s="8" t="s">
        <v>6</v>
      </c>
      <c r="Q3" s="9" t="s">
        <v>7</v>
      </c>
      <c r="R3" s="10">
        <v>0</v>
      </c>
      <c r="S3" s="10">
        <v>1</v>
      </c>
      <c r="T3" s="10">
        <v>2</v>
      </c>
      <c r="U3" s="10">
        <v>3</v>
      </c>
      <c r="V3" s="10">
        <v>5</v>
      </c>
      <c r="W3" s="11" t="s">
        <v>8</v>
      </c>
      <c r="X3" s="12">
        <v>20</v>
      </c>
    </row>
    <row r="4" spans="1:24" ht="13.5" thickBot="1" x14ac:dyDescent="0.25">
      <c r="B4" s="13"/>
      <c r="C4" s="14" t="s">
        <v>9</v>
      </c>
      <c r="D4" s="14" t="s">
        <v>10</v>
      </c>
      <c r="E4" s="15">
        <v>0</v>
      </c>
      <c r="F4" s="15">
        <v>0</v>
      </c>
      <c r="G4" s="15">
        <v>0</v>
      </c>
      <c r="H4" s="15">
        <v>2</v>
      </c>
      <c r="I4" s="15">
        <v>0</v>
      </c>
      <c r="J4" s="15">
        <v>5</v>
      </c>
      <c r="K4" s="15">
        <v>0</v>
      </c>
      <c r="L4" s="15">
        <v>0</v>
      </c>
      <c r="M4" s="16">
        <v>1</v>
      </c>
      <c r="N4" s="17">
        <f t="shared" ref="N4:N15" si="0">SUM(E4:M4)</f>
        <v>8</v>
      </c>
      <c r="O4" s="18"/>
      <c r="P4" s="19"/>
      <c r="Q4" s="20"/>
      <c r="R4" s="21">
        <f>COUNTIF(E4:M6,$R$3)</f>
        <v>20</v>
      </c>
      <c r="S4" s="22">
        <f>COUNTIF(E4:M6,$S$3)</f>
        <v>3</v>
      </c>
      <c r="T4" s="22">
        <f>COUNTIF(E4:M6,$T$3)</f>
        <v>2</v>
      </c>
      <c r="U4" s="22">
        <f>COUNTIF(E4:M6,$U$3)</f>
        <v>0</v>
      </c>
      <c r="V4" s="22">
        <f>COUNTIF(E4:M6,$V$3)</f>
        <v>2</v>
      </c>
      <c r="W4" s="23"/>
      <c r="X4" s="24"/>
    </row>
    <row r="5" spans="1:24" ht="13.5" thickBot="1" x14ac:dyDescent="0.25">
      <c r="A5" s="1">
        <v>1</v>
      </c>
      <c r="B5" s="25">
        <v>1</v>
      </c>
      <c r="C5" s="26">
        <v>1</v>
      </c>
      <c r="D5" s="26" t="s">
        <v>11</v>
      </c>
      <c r="E5" s="27">
        <v>1</v>
      </c>
      <c r="F5" s="27">
        <v>1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8">
        <v>0</v>
      </c>
      <c r="N5" s="17">
        <f t="shared" si="0"/>
        <v>2</v>
      </c>
      <c r="O5" s="18"/>
      <c r="P5" s="19"/>
      <c r="Q5" s="29">
        <f>SUM(N4:N6)</f>
        <v>17</v>
      </c>
      <c r="R5" s="30" t="s">
        <v>5</v>
      </c>
      <c r="S5" s="31"/>
      <c r="T5" s="32">
        <v>0.4777777777777778</v>
      </c>
      <c r="U5" s="32">
        <v>0.62708333333333333</v>
      </c>
      <c r="V5" s="31"/>
      <c r="W5" s="33">
        <f>U5-T5</f>
        <v>0.14930555555555552</v>
      </c>
      <c r="X5" s="34"/>
    </row>
    <row r="6" spans="1:24" ht="13.5" thickBot="1" x14ac:dyDescent="0.25">
      <c r="B6" s="35"/>
      <c r="C6" s="36" t="s">
        <v>12</v>
      </c>
      <c r="D6" s="37"/>
      <c r="E6" s="38">
        <v>0</v>
      </c>
      <c r="F6" s="38">
        <v>2</v>
      </c>
      <c r="G6" s="38">
        <v>0</v>
      </c>
      <c r="H6" s="38">
        <v>0</v>
      </c>
      <c r="I6" s="38">
        <v>0</v>
      </c>
      <c r="J6" s="38">
        <v>5</v>
      </c>
      <c r="K6" s="38">
        <v>0</v>
      </c>
      <c r="L6" s="38">
        <v>0</v>
      </c>
      <c r="M6" s="39">
        <v>0</v>
      </c>
      <c r="N6" s="40">
        <f t="shared" si="0"/>
        <v>7</v>
      </c>
      <c r="O6" s="18"/>
      <c r="P6" s="19"/>
      <c r="Q6" s="41"/>
      <c r="R6" s="42" t="s">
        <v>13</v>
      </c>
      <c r="S6" s="43"/>
      <c r="T6" s="43"/>
      <c r="U6" s="43"/>
      <c r="V6" s="43"/>
      <c r="W6" s="44">
        <f>AVERAGE(E4:M6)</f>
        <v>0.62962962962962965</v>
      </c>
      <c r="X6" s="45"/>
    </row>
    <row r="7" spans="1:24" ht="13.5" thickBot="1" x14ac:dyDescent="0.25">
      <c r="B7" s="13"/>
      <c r="C7" s="14" t="s">
        <v>14</v>
      </c>
      <c r="D7" s="14" t="s">
        <v>15</v>
      </c>
      <c r="E7" s="15">
        <v>1</v>
      </c>
      <c r="F7" s="15">
        <v>1</v>
      </c>
      <c r="G7" s="15">
        <v>2</v>
      </c>
      <c r="H7" s="15">
        <v>3</v>
      </c>
      <c r="I7" s="15">
        <v>0</v>
      </c>
      <c r="J7" s="15">
        <v>5</v>
      </c>
      <c r="K7" s="15">
        <v>5</v>
      </c>
      <c r="L7" s="15">
        <v>5</v>
      </c>
      <c r="M7" s="16">
        <v>1</v>
      </c>
      <c r="N7" s="17">
        <f t="shared" si="0"/>
        <v>23</v>
      </c>
      <c r="O7" s="18"/>
      <c r="P7" s="19"/>
      <c r="Q7" s="20"/>
      <c r="R7" s="21">
        <f>COUNTIF(E7:M9,$R$3)</f>
        <v>9</v>
      </c>
      <c r="S7" s="22">
        <f>COUNTIF(E7:M9,$S$3)</f>
        <v>8</v>
      </c>
      <c r="T7" s="22">
        <f>COUNTIF(E7:M9,$T$3)</f>
        <v>4</v>
      </c>
      <c r="U7" s="22">
        <f>COUNTIF(E7:M9,$U$3)</f>
        <v>1</v>
      </c>
      <c r="V7" s="22">
        <f>COUNTIF(E7:M9,$V$3)</f>
        <v>5</v>
      </c>
      <c r="W7" s="23"/>
      <c r="X7" s="24"/>
    </row>
    <row r="8" spans="1:24" ht="13.5" thickBot="1" x14ac:dyDescent="0.25">
      <c r="A8" s="1">
        <v>2</v>
      </c>
      <c r="B8" s="25">
        <v>18</v>
      </c>
      <c r="C8" s="26">
        <v>18</v>
      </c>
      <c r="D8" s="26" t="s">
        <v>16</v>
      </c>
      <c r="E8" s="27">
        <v>0</v>
      </c>
      <c r="F8" s="27">
        <v>0</v>
      </c>
      <c r="G8" s="27">
        <v>2</v>
      </c>
      <c r="H8" s="27">
        <v>5</v>
      </c>
      <c r="I8" s="27">
        <v>0</v>
      </c>
      <c r="J8" s="27">
        <v>1</v>
      </c>
      <c r="K8" s="27">
        <v>1</v>
      </c>
      <c r="L8" s="27">
        <v>0</v>
      </c>
      <c r="M8" s="28">
        <v>5</v>
      </c>
      <c r="N8" s="17">
        <f t="shared" si="0"/>
        <v>14</v>
      </c>
      <c r="O8" s="18"/>
      <c r="P8" s="19"/>
      <c r="Q8" s="29">
        <f>SUM(N7:N9)</f>
        <v>44</v>
      </c>
      <c r="R8" s="30" t="s">
        <v>5</v>
      </c>
      <c r="S8" s="31"/>
      <c r="T8" s="32">
        <v>0.4770833333333333</v>
      </c>
      <c r="U8" s="32">
        <v>0.64027777777777783</v>
      </c>
      <c r="V8" s="31"/>
      <c r="W8" s="33">
        <f>U8-T8</f>
        <v>0.16319444444444453</v>
      </c>
      <c r="X8" s="34"/>
    </row>
    <row r="9" spans="1:24" ht="13.5" thickBot="1" x14ac:dyDescent="0.25">
      <c r="B9" s="35"/>
      <c r="C9" s="36" t="s">
        <v>17</v>
      </c>
      <c r="D9" s="37"/>
      <c r="E9" s="38">
        <v>0</v>
      </c>
      <c r="F9" s="38">
        <v>1</v>
      </c>
      <c r="G9" s="38">
        <v>0</v>
      </c>
      <c r="H9" s="38">
        <v>2</v>
      </c>
      <c r="I9" s="38">
        <v>2</v>
      </c>
      <c r="J9" s="38">
        <v>0</v>
      </c>
      <c r="K9" s="38">
        <v>1</v>
      </c>
      <c r="L9" s="38">
        <v>1</v>
      </c>
      <c r="M9" s="39">
        <v>0</v>
      </c>
      <c r="N9" s="40">
        <f t="shared" si="0"/>
        <v>7</v>
      </c>
      <c r="O9" s="18"/>
      <c r="P9" s="19"/>
      <c r="Q9" s="41"/>
      <c r="R9" s="42" t="s">
        <v>13</v>
      </c>
      <c r="S9" s="43"/>
      <c r="T9" s="43"/>
      <c r="U9" s="43"/>
      <c r="V9" s="43"/>
      <c r="W9" s="44">
        <f>AVERAGE(E7:M9)</f>
        <v>1.6296296296296295</v>
      </c>
      <c r="X9" s="45"/>
    </row>
    <row r="10" spans="1:24" ht="13.5" thickBot="1" x14ac:dyDescent="0.25">
      <c r="B10" s="13"/>
      <c r="C10" s="14" t="s">
        <v>18</v>
      </c>
      <c r="D10" s="14" t="s">
        <v>19</v>
      </c>
      <c r="E10" s="15">
        <v>3</v>
      </c>
      <c r="F10" s="15">
        <v>5</v>
      </c>
      <c r="G10" s="15">
        <v>0</v>
      </c>
      <c r="H10" s="15">
        <v>3</v>
      </c>
      <c r="I10" s="15">
        <v>0</v>
      </c>
      <c r="J10" s="15">
        <v>1</v>
      </c>
      <c r="K10" s="15">
        <v>2</v>
      </c>
      <c r="L10" s="15">
        <v>0</v>
      </c>
      <c r="M10" s="16">
        <v>5</v>
      </c>
      <c r="N10" s="17">
        <f t="shared" si="0"/>
        <v>19</v>
      </c>
      <c r="O10" s="18"/>
      <c r="P10" s="19"/>
      <c r="Q10" s="20"/>
      <c r="R10" s="21">
        <f>COUNTIF(E10:M12,$R$3)</f>
        <v>6</v>
      </c>
      <c r="S10" s="22">
        <f>COUNTIF(E10:M12,$S$3)</f>
        <v>2</v>
      </c>
      <c r="T10" s="22">
        <f>COUNTIF(E10:M12,$T$3)</f>
        <v>2</v>
      </c>
      <c r="U10" s="22">
        <f>COUNTIF(E10:M12,$U$3)</f>
        <v>8</v>
      </c>
      <c r="V10" s="22">
        <f>COUNTIF(E10:M12,$V$3)</f>
        <v>9</v>
      </c>
      <c r="W10" s="23"/>
      <c r="X10" s="24"/>
    </row>
    <row r="11" spans="1:24" ht="13.5" thickBot="1" x14ac:dyDescent="0.25">
      <c r="A11" s="1">
        <v>3</v>
      </c>
      <c r="B11" s="25">
        <v>2</v>
      </c>
      <c r="C11" s="26">
        <v>2</v>
      </c>
      <c r="D11" s="26" t="s">
        <v>20</v>
      </c>
      <c r="E11" s="27">
        <v>3</v>
      </c>
      <c r="F11" s="27">
        <v>5</v>
      </c>
      <c r="G11" s="27">
        <v>0</v>
      </c>
      <c r="H11" s="27">
        <v>3</v>
      </c>
      <c r="I11" s="27">
        <v>0</v>
      </c>
      <c r="J11" s="27">
        <v>5</v>
      </c>
      <c r="K11" s="27">
        <v>3</v>
      </c>
      <c r="L11" s="27">
        <v>5</v>
      </c>
      <c r="M11" s="28">
        <v>5</v>
      </c>
      <c r="N11" s="17">
        <f t="shared" si="0"/>
        <v>29</v>
      </c>
      <c r="O11" s="18"/>
      <c r="P11" s="19"/>
      <c r="Q11" s="29">
        <f>SUM(N10:N12)</f>
        <v>75</v>
      </c>
      <c r="R11" s="30" t="s">
        <v>5</v>
      </c>
      <c r="S11" s="31"/>
      <c r="T11" s="32">
        <v>0.47638888888888892</v>
      </c>
      <c r="U11" s="32">
        <v>0.64861111111111114</v>
      </c>
      <c r="V11" s="31"/>
      <c r="W11" s="33">
        <f>U11-T11</f>
        <v>0.17222222222222222</v>
      </c>
      <c r="X11" s="34"/>
    </row>
    <row r="12" spans="1:24" ht="13.5" thickBot="1" x14ac:dyDescent="0.25">
      <c r="B12" s="35"/>
      <c r="C12" s="36" t="s">
        <v>21</v>
      </c>
      <c r="D12" s="37"/>
      <c r="E12" s="38">
        <v>3</v>
      </c>
      <c r="F12" s="38">
        <v>3</v>
      </c>
      <c r="G12" s="38">
        <v>1</v>
      </c>
      <c r="H12" s="38">
        <v>5</v>
      </c>
      <c r="I12" s="38">
        <v>5</v>
      </c>
      <c r="J12" s="38">
        <v>2</v>
      </c>
      <c r="K12" s="38">
        <v>5</v>
      </c>
      <c r="L12" s="38">
        <v>0</v>
      </c>
      <c r="M12" s="39">
        <v>3</v>
      </c>
      <c r="N12" s="40">
        <f t="shared" si="0"/>
        <v>27</v>
      </c>
      <c r="O12" s="18"/>
      <c r="P12" s="19"/>
      <c r="Q12" s="41"/>
      <c r="R12" s="42" t="s">
        <v>13</v>
      </c>
      <c r="S12" s="43"/>
      <c r="T12" s="43"/>
      <c r="U12" s="43"/>
      <c r="V12" s="43"/>
      <c r="W12" s="44">
        <f>AVERAGE(E10:M12)</f>
        <v>2.7777777777777777</v>
      </c>
      <c r="X12" s="45"/>
    </row>
    <row r="13" spans="1:24" ht="13.5" thickBot="1" x14ac:dyDescent="0.25">
      <c r="B13" s="13"/>
      <c r="C13" s="14" t="s">
        <v>22</v>
      </c>
      <c r="D13" s="14" t="s">
        <v>23</v>
      </c>
      <c r="E13" s="15">
        <v>3</v>
      </c>
      <c r="F13" s="15">
        <v>3</v>
      </c>
      <c r="G13" s="15">
        <v>5</v>
      </c>
      <c r="H13" s="15">
        <v>5</v>
      </c>
      <c r="I13" s="15">
        <v>3</v>
      </c>
      <c r="J13" s="15">
        <v>5</v>
      </c>
      <c r="K13" s="15">
        <v>3</v>
      </c>
      <c r="L13" s="15">
        <v>5</v>
      </c>
      <c r="M13" s="16">
        <v>5</v>
      </c>
      <c r="N13" s="17">
        <f t="shared" si="0"/>
        <v>37</v>
      </c>
      <c r="O13" s="18"/>
      <c r="P13" s="19"/>
      <c r="Q13" s="20"/>
      <c r="R13" s="21">
        <f>COUNTIF(E13:M15,$R$3)</f>
        <v>2</v>
      </c>
      <c r="S13" s="22">
        <f>COUNTIF(E13:M15,$S$3)</f>
        <v>3</v>
      </c>
      <c r="T13" s="22">
        <f>COUNTIF(E13:M15,$T$3)</f>
        <v>2</v>
      </c>
      <c r="U13" s="22">
        <f>COUNTIF(E13:M15,$U$3)</f>
        <v>8</v>
      </c>
      <c r="V13" s="22">
        <f>COUNTIF(E13:M15,$V$3)</f>
        <v>12</v>
      </c>
      <c r="W13" s="23"/>
      <c r="X13" s="24"/>
    </row>
    <row r="14" spans="1:24" ht="13.5" thickBot="1" x14ac:dyDescent="0.25">
      <c r="A14" s="1">
        <v>4</v>
      </c>
      <c r="B14" s="25">
        <v>3</v>
      </c>
      <c r="C14" s="26">
        <v>3</v>
      </c>
      <c r="D14" s="26" t="s">
        <v>16</v>
      </c>
      <c r="E14" s="27">
        <v>5</v>
      </c>
      <c r="F14" s="27">
        <v>3</v>
      </c>
      <c r="G14" s="27">
        <v>5</v>
      </c>
      <c r="H14" s="27">
        <v>3</v>
      </c>
      <c r="I14" s="27">
        <v>3</v>
      </c>
      <c r="J14" s="27">
        <v>5</v>
      </c>
      <c r="K14" s="27">
        <v>1</v>
      </c>
      <c r="L14" s="27">
        <v>1</v>
      </c>
      <c r="M14" s="28">
        <v>5</v>
      </c>
      <c r="N14" s="17">
        <f t="shared" si="0"/>
        <v>31</v>
      </c>
      <c r="O14" s="18"/>
      <c r="P14" s="19"/>
      <c r="Q14" s="29">
        <f>SUM(N13:N15)</f>
        <v>91</v>
      </c>
      <c r="R14" s="30" t="s">
        <v>5</v>
      </c>
      <c r="S14" s="31"/>
      <c r="T14" s="32">
        <v>0.47569444444444442</v>
      </c>
      <c r="U14" s="32">
        <v>0.62986111111111109</v>
      </c>
      <c r="V14" s="31"/>
      <c r="W14" s="33">
        <f>U14-T14</f>
        <v>0.15416666666666667</v>
      </c>
      <c r="X14" s="34"/>
    </row>
    <row r="15" spans="1:24" x14ac:dyDescent="0.2">
      <c r="B15" s="35"/>
      <c r="C15" s="36" t="s">
        <v>24</v>
      </c>
      <c r="D15" s="37"/>
      <c r="E15" s="38">
        <v>5</v>
      </c>
      <c r="F15" s="38">
        <v>3</v>
      </c>
      <c r="G15" s="38">
        <v>1</v>
      </c>
      <c r="H15" s="38">
        <v>2</v>
      </c>
      <c r="I15" s="38">
        <v>2</v>
      </c>
      <c r="J15" s="38">
        <v>0</v>
      </c>
      <c r="K15" s="38">
        <v>0</v>
      </c>
      <c r="L15" s="38">
        <v>5</v>
      </c>
      <c r="M15" s="39">
        <v>5</v>
      </c>
      <c r="N15" s="40">
        <f t="shared" si="0"/>
        <v>23</v>
      </c>
      <c r="O15" s="18"/>
      <c r="P15" s="19"/>
      <c r="Q15" s="41"/>
      <c r="R15" s="42" t="s">
        <v>13</v>
      </c>
      <c r="S15" s="43"/>
      <c r="T15" s="43"/>
      <c r="U15" s="43"/>
      <c r="V15" s="43"/>
      <c r="W15" s="44">
        <f>AVERAGE(E13:M15)</f>
        <v>3.3703703703703702</v>
      </c>
      <c r="X15" s="45"/>
    </row>
    <row r="16" spans="1:24" x14ac:dyDescent="0.2">
      <c r="B16" s="26"/>
      <c r="C16" s="46"/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26"/>
      <c r="O16" s="46"/>
      <c r="P16" s="46"/>
      <c r="Q16" s="29"/>
      <c r="R16" s="31"/>
      <c r="S16" s="31"/>
      <c r="T16" s="31"/>
      <c r="U16" s="31"/>
      <c r="V16" s="31"/>
      <c r="W16" s="47"/>
      <c r="X16" s="31"/>
    </row>
    <row r="17" spans="1:24" x14ac:dyDescent="0.2">
      <c r="B17" s="26"/>
      <c r="C17" s="46"/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26"/>
      <c r="O17" s="46"/>
      <c r="P17" s="46"/>
      <c r="Q17" s="29"/>
      <c r="R17" s="31"/>
      <c r="S17" s="31"/>
      <c r="T17" s="31"/>
      <c r="U17" s="31"/>
      <c r="V17" s="31"/>
      <c r="W17" s="47"/>
      <c r="X17" s="31"/>
    </row>
    <row r="18" spans="1:24" ht="22.5" x14ac:dyDescent="0.3">
      <c r="B18" s="89" t="s">
        <v>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ht="22.5" x14ac:dyDescent="0.3">
      <c r="B19" s="90" t="s">
        <v>25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12.75" customHeight="1" thickBot="1" x14ac:dyDescent="0.25">
      <c r="A20" s="1" t="s">
        <v>2</v>
      </c>
      <c r="B20" s="3" t="s">
        <v>3</v>
      </c>
      <c r="C20" s="4"/>
      <c r="D20" s="5"/>
      <c r="E20" s="6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7" t="s">
        <v>4</v>
      </c>
      <c r="O20" s="8" t="s">
        <v>5</v>
      </c>
      <c r="P20" s="8" t="s">
        <v>6</v>
      </c>
      <c r="Q20" s="9" t="s">
        <v>7</v>
      </c>
      <c r="R20" s="10">
        <v>0</v>
      </c>
      <c r="S20" s="10">
        <v>1</v>
      </c>
      <c r="T20" s="10">
        <v>2</v>
      </c>
      <c r="U20" s="10">
        <v>3</v>
      </c>
      <c r="V20" s="10">
        <v>5</v>
      </c>
      <c r="W20" s="11" t="s">
        <v>8</v>
      </c>
      <c r="X20" s="12">
        <v>20</v>
      </c>
    </row>
    <row r="21" spans="1:24" ht="13.5" thickBot="1" x14ac:dyDescent="0.25">
      <c r="B21" s="13"/>
      <c r="C21" s="14" t="s">
        <v>26</v>
      </c>
      <c r="D21" s="14" t="s">
        <v>27</v>
      </c>
      <c r="E21" s="15">
        <v>3</v>
      </c>
      <c r="F21" s="15">
        <v>1</v>
      </c>
      <c r="G21" s="15">
        <v>0</v>
      </c>
      <c r="H21" s="15">
        <v>3</v>
      </c>
      <c r="I21" s="15">
        <v>2</v>
      </c>
      <c r="J21" s="15">
        <v>1</v>
      </c>
      <c r="K21" s="15">
        <v>1</v>
      </c>
      <c r="L21" s="15">
        <v>0</v>
      </c>
      <c r="M21" s="16">
        <v>3</v>
      </c>
      <c r="N21" s="17">
        <f t="shared" ref="N21:N32" si="1">SUM(E21:M21)</f>
        <v>14</v>
      </c>
      <c r="O21" s="18"/>
      <c r="P21" s="19"/>
      <c r="Q21" s="20"/>
      <c r="R21" s="21">
        <f>COUNTIF(E21:M23,$R$3)</f>
        <v>6</v>
      </c>
      <c r="S21" s="22">
        <f>COUNTIF(E21:M23,$S$3)</f>
        <v>6</v>
      </c>
      <c r="T21" s="22">
        <f>COUNTIF(E21:M23,$T$3)</f>
        <v>4</v>
      </c>
      <c r="U21" s="22">
        <f>COUNTIF(E21:M23,$U$3)</f>
        <v>10</v>
      </c>
      <c r="V21" s="22">
        <f>COUNTIF(E21:M23,$V$3)</f>
        <v>1</v>
      </c>
      <c r="W21" s="23"/>
      <c r="X21" s="24"/>
    </row>
    <row r="22" spans="1:24" ht="13.5" thickBot="1" x14ac:dyDescent="0.25">
      <c r="A22" s="1">
        <v>1</v>
      </c>
      <c r="B22" s="25">
        <v>7</v>
      </c>
      <c r="C22" s="26">
        <v>7</v>
      </c>
      <c r="D22" s="26"/>
      <c r="E22" s="27">
        <v>1</v>
      </c>
      <c r="F22" s="27">
        <v>2</v>
      </c>
      <c r="G22" s="27">
        <v>0</v>
      </c>
      <c r="H22" s="27">
        <v>1</v>
      </c>
      <c r="I22" s="27">
        <v>3</v>
      </c>
      <c r="J22" s="27">
        <v>0</v>
      </c>
      <c r="K22" s="27">
        <v>3</v>
      </c>
      <c r="L22" s="27">
        <v>0</v>
      </c>
      <c r="M22" s="28">
        <v>3</v>
      </c>
      <c r="N22" s="17">
        <f t="shared" si="1"/>
        <v>13</v>
      </c>
      <c r="O22" s="18"/>
      <c r="P22" s="19"/>
      <c r="Q22" s="29">
        <f>SUM(N21:N23)</f>
        <v>49</v>
      </c>
      <c r="R22" s="30" t="s">
        <v>5</v>
      </c>
      <c r="S22" s="31"/>
      <c r="T22" s="32">
        <v>0.47291666666666665</v>
      </c>
      <c r="U22" s="32">
        <v>0.62708333333333333</v>
      </c>
      <c r="V22" s="31"/>
      <c r="W22" s="33">
        <f>U22-T22</f>
        <v>0.15416666666666667</v>
      </c>
      <c r="X22" s="34"/>
    </row>
    <row r="23" spans="1:24" ht="13.5" thickBot="1" x14ac:dyDescent="0.25">
      <c r="B23" s="35"/>
      <c r="C23" s="36" t="s">
        <v>17</v>
      </c>
      <c r="D23" s="37"/>
      <c r="E23" s="38">
        <v>3</v>
      </c>
      <c r="F23" s="38">
        <v>2</v>
      </c>
      <c r="G23" s="38">
        <v>0</v>
      </c>
      <c r="H23" s="38">
        <v>3</v>
      </c>
      <c r="I23" s="38">
        <v>3</v>
      </c>
      <c r="J23" s="38">
        <v>2</v>
      </c>
      <c r="K23" s="38">
        <v>5</v>
      </c>
      <c r="L23" s="38">
        <v>1</v>
      </c>
      <c r="M23" s="39">
        <v>3</v>
      </c>
      <c r="N23" s="40">
        <f t="shared" si="1"/>
        <v>22</v>
      </c>
      <c r="O23" s="18"/>
      <c r="P23" s="19"/>
      <c r="Q23" s="41"/>
      <c r="R23" s="42" t="s">
        <v>13</v>
      </c>
      <c r="S23" s="43"/>
      <c r="T23" s="43"/>
      <c r="U23" s="43"/>
      <c r="V23" s="43"/>
      <c r="W23" s="44">
        <f>AVERAGE(E21:M23)</f>
        <v>1.8148148148148149</v>
      </c>
      <c r="X23" s="45"/>
    </row>
    <row r="24" spans="1:24" ht="13.5" thickBot="1" x14ac:dyDescent="0.25">
      <c r="B24" s="13"/>
      <c r="C24" s="14" t="s">
        <v>28</v>
      </c>
      <c r="D24" s="14" t="s">
        <v>29</v>
      </c>
      <c r="E24" s="15">
        <v>3</v>
      </c>
      <c r="F24" s="15">
        <v>3</v>
      </c>
      <c r="G24" s="15">
        <v>3</v>
      </c>
      <c r="H24" s="15">
        <v>5</v>
      </c>
      <c r="I24" s="15">
        <v>2</v>
      </c>
      <c r="J24" s="15">
        <v>5</v>
      </c>
      <c r="K24" s="15">
        <v>3</v>
      </c>
      <c r="L24" s="15">
        <v>3</v>
      </c>
      <c r="M24" s="16">
        <v>3</v>
      </c>
      <c r="N24" s="17">
        <f t="shared" si="1"/>
        <v>30</v>
      </c>
      <c r="O24" s="18"/>
      <c r="P24" s="19"/>
      <c r="Q24" s="20"/>
      <c r="R24" s="21">
        <f>COUNTIF(E24:M26,$R$3)</f>
        <v>0</v>
      </c>
      <c r="S24" s="22">
        <f>COUNTIF(E24:M26,$S$3)</f>
        <v>5</v>
      </c>
      <c r="T24" s="22">
        <f>COUNTIF(E24:M26,$T$3)</f>
        <v>1</v>
      </c>
      <c r="U24" s="22">
        <f>COUNTIF(E24:M26,$U$3)</f>
        <v>12</v>
      </c>
      <c r="V24" s="22">
        <f>COUNTIF(E24:M26,$V$3)</f>
        <v>9</v>
      </c>
      <c r="W24" s="23"/>
      <c r="X24" s="24"/>
    </row>
    <row r="25" spans="1:24" ht="13.5" thickBot="1" x14ac:dyDescent="0.25">
      <c r="A25" s="1">
        <v>2</v>
      </c>
      <c r="B25" s="25">
        <v>4</v>
      </c>
      <c r="C25" s="26">
        <v>4</v>
      </c>
      <c r="D25" s="26"/>
      <c r="E25" s="27">
        <v>5</v>
      </c>
      <c r="F25" s="27">
        <v>3</v>
      </c>
      <c r="G25" s="27">
        <v>3</v>
      </c>
      <c r="H25" s="27">
        <v>5</v>
      </c>
      <c r="I25" s="27">
        <v>1</v>
      </c>
      <c r="J25" s="27">
        <v>5</v>
      </c>
      <c r="K25" s="27">
        <v>5</v>
      </c>
      <c r="L25" s="27">
        <v>1</v>
      </c>
      <c r="M25" s="28">
        <v>1</v>
      </c>
      <c r="N25" s="17">
        <f t="shared" si="1"/>
        <v>29</v>
      </c>
      <c r="O25" s="18"/>
      <c r="P25" s="19"/>
      <c r="Q25" s="29">
        <f>SUM(N24:N26)</f>
        <v>88</v>
      </c>
      <c r="R25" s="30" t="s">
        <v>5</v>
      </c>
      <c r="S25" s="31"/>
      <c r="T25" s="32">
        <v>0.47361111111111115</v>
      </c>
      <c r="U25" s="32">
        <v>0.62291666666666667</v>
      </c>
      <c r="V25" s="31"/>
      <c r="W25" s="33">
        <f>U25-T25</f>
        <v>0.14930555555555552</v>
      </c>
      <c r="X25" s="34"/>
    </row>
    <row r="26" spans="1:24" ht="13.5" thickBot="1" x14ac:dyDescent="0.25">
      <c r="B26" s="35"/>
      <c r="C26" s="36" t="s">
        <v>17</v>
      </c>
      <c r="D26" s="37"/>
      <c r="E26" s="38">
        <v>5</v>
      </c>
      <c r="F26" s="38">
        <v>5</v>
      </c>
      <c r="G26" s="38">
        <v>1</v>
      </c>
      <c r="H26" s="38">
        <v>3</v>
      </c>
      <c r="I26" s="38">
        <v>5</v>
      </c>
      <c r="J26" s="38">
        <v>3</v>
      </c>
      <c r="K26" s="38">
        <v>3</v>
      </c>
      <c r="L26" s="38">
        <v>1</v>
      </c>
      <c r="M26" s="39">
        <v>3</v>
      </c>
      <c r="N26" s="40">
        <f t="shared" si="1"/>
        <v>29</v>
      </c>
      <c r="O26" s="18"/>
      <c r="P26" s="19"/>
      <c r="Q26" s="41"/>
      <c r="R26" s="42" t="s">
        <v>13</v>
      </c>
      <c r="S26" s="43"/>
      <c r="T26" s="43"/>
      <c r="U26" s="43"/>
      <c r="V26" s="43"/>
      <c r="W26" s="44">
        <f>AVERAGE(E24:M26)</f>
        <v>3.2592592592592591</v>
      </c>
      <c r="X26" s="45"/>
    </row>
    <row r="27" spans="1:24" ht="13.5" thickBot="1" x14ac:dyDescent="0.25">
      <c r="B27" s="13"/>
      <c r="C27" s="14" t="s">
        <v>30</v>
      </c>
      <c r="D27" s="14" t="s">
        <v>31</v>
      </c>
      <c r="E27" s="15">
        <v>5</v>
      </c>
      <c r="F27" s="15">
        <v>3</v>
      </c>
      <c r="G27" s="15">
        <v>3</v>
      </c>
      <c r="H27" s="15">
        <v>5</v>
      </c>
      <c r="I27" s="15">
        <v>5</v>
      </c>
      <c r="J27" s="15">
        <v>3</v>
      </c>
      <c r="K27" s="15">
        <v>5</v>
      </c>
      <c r="L27" s="15">
        <v>0</v>
      </c>
      <c r="M27" s="16">
        <v>3</v>
      </c>
      <c r="N27" s="17">
        <f t="shared" si="1"/>
        <v>32</v>
      </c>
      <c r="O27" s="18"/>
      <c r="P27" s="19"/>
      <c r="Q27" s="20"/>
      <c r="R27" s="21">
        <f>COUNTIF(E27:M29,$R$3)</f>
        <v>2</v>
      </c>
      <c r="S27" s="22">
        <f>COUNTIF(E27:M29,$S$3)</f>
        <v>1</v>
      </c>
      <c r="T27" s="22">
        <f>COUNTIF(E27:M29,$T$3)</f>
        <v>2</v>
      </c>
      <c r="U27" s="22">
        <f>COUNTIF(E27:M29,$U$3)</f>
        <v>9</v>
      </c>
      <c r="V27" s="22">
        <f>COUNTIF(E27:M29,$V$3)</f>
        <v>13</v>
      </c>
      <c r="W27" s="23"/>
      <c r="X27" s="24"/>
    </row>
    <row r="28" spans="1:24" ht="13.5" thickBot="1" x14ac:dyDescent="0.25">
      <c r="A28" s="1">
        <v>3</v>
      </c>
      <c r="B28" s="25">
        <v>5</v>
      </c>
      <c r="C28" s="26">
        <v>5</v>
      </c>
      <c r="D28" s="26"/>
      <c r="E28" s="27">
        <v>5</v>
      </c>
      <c r="F28" s="27">
        <v>5</v>
      </c>
      <c r="G28" s="27">
        <v>2</v>
      </c>
      <c r="H28" s="27">
        <v>5</v>
      </c>
      <c r="I28" s="27">
        <v>3</v>
      </c>
      <c r="J28" s="27">
        <v>3</v>
      </c>
      <c r="K28" s="27">
        <v>5</v>
      </c>
      <c r="L28" s="27">
        <v>1</v>
      </c>
      <c r="M28" s="28">
        <v>5</v>
      </c>
      <c r="N28" s="17">
        <f t="shared" si="1"/>
        <v>34</v>
      </c>
      <c r="O28" s="18"/>
      <c r="P28" s="19"/>
      <c r="Q28" s="29">
        <f>SUM(N27:N29)</f>
        <v>97</v>
      </c>
      <c r="R28" s="30" t="s">
        <v>5</v>
      </c>
      <c r="S28" s="31"/>
      <c r="T28" s="32">
        <v>0.47430555555555554</v>
      </c>
      <c r="U28" s="32">
        <v>0.63055555555555554</v>
      </c>
      <c r="V28" s="31"/>
      <c r="W28" s="33">
        <f>U28-T28</f>
        <v>0.15625</v>
      </c>
      <c r="X28" s="34"/>
    </row>
    <row r="29" spans="1:24" ht="13.5" thickBot="1" x14ac:dyDescent="0.25">
      <c r="B29" s="35"/>
      <c r="C29" s="36" t="s">
        <v>17</v>
      </c>
      <c r="D29" s="37"/>
      <c r="E29" s="38">
        <v>5</v>
      </c>
      <c r="F29" s="38">
        <v>3</v>
      </c>
      <c r="G29" s="38">
        <v>2</v>
      </c>
      <c r="H29" s="38">
        <v>3</v>
      </c>
      <c r="I29" s="38">
        <v>5</v>
      </c>
      <c r="J29" s="38">
        <v>5</v>
      </c>
      <c r="K29" s="38">
        <v>5</v>
      </c>
      <c r="L29" s="38">
        <v>0</v>
      </c>
      <c r="M29" s="39">
        <v>3</v>
      </c>
      <c r="N29" s="40">
        <f t="shared" si="1"/>
        <v>31</v>
      </c>
      <c r="O29" s="18"/>
      <c r="P29" s="19"/>
      <c r="Q29" s="41"/>
      <c r="R29" s="42" t="s">
        <v>13</v>
      </c>
      <c r="S29" s="43"/>
      <c r="T29" s="43"/>
      <c r="U29" s="43"/>
      <c r="V29" s="43"/>
      <c r="W29" s="44">
        <f>AVERAGE(E27:M29)</f>
        <v>3.5925925925925926</v>
      </c>
      <c r="X29" s="45"/>
    </row>
    <row r="30" spans="1:24" ht="13.5" thickBot="1" x14ac:dyDescent="0.25">
      <c r="B30" s="13"/>
      <c r="C30" s="14" t="s">
        <v>22</v>
      </c>
      <c r="D30" s="14" t="s">
        <v>32</v>
      </c>
      <c r="E30" s="15">
        <v>5</v>
      </c>
      <c r="F30" s="15">
        <v>5</v>
      </c>
      <c r="G30" s="15">
        <v>3</v>
      </c>
      <c r="H30" s="15">
        <v>5</v>
      </c>
      <c r="I30" s="15">
        <v>5</v>
      </c>
      <c r="J30" s="15">
        <v>5</v>
      </c>
      <c r="K30" s="15">
        <v>5</v>
      </c>
      <c r="L30" s="15">
        <v>3</v>
      </c>
      <c r="M30" s="16">
        <v>5</v>
      </c>
      <c r="N30" s="17">
        <f t="shared" si="1"/>
        <v>41</v>
      </c>
      <c r="O30" s="18"/>
      <c r="P30" s="19"/>
      <c r="Q30" s="20"/>
      <c r="R30" s="21">
        <f>COUNTIF(E30:M32,$R$3)</f>
        <v>1</v>
      </c>
      <c r="S30" s="22">
        <f>COUNTIF(E30:M32,$S$3)</f>
        <v>0</v>
      </c>
      <c r="T30" s="22">
        <f>COUNTIF(E30:M32,$T$3)</f>
        <v>0</v>
      </c>
      <c r="U30" s="22">
        <f>COUNTIF(E30:M32,$U$3)</f>
        <v>6</v>
      </c>
      <c r="V30" s="22">
        <f>COUNTIF(E30:M32,$V$3)</f>
        <v>20</v>
      </c>
      <c r="W30" s="23"/>
      <c r="X30" s="24"/>
    </row>
    <row r="31" spans="1:24" ht="13.5" thickBot="1" x14ac:dyDescent="0.25">
      <c r="A31" s="1">
        <v>4</v>
      </c>
      <c r="B31" s="25">
        <v>8</v>
      </c>
      <c r="C31" s="26">
        <v>8</v>
      </c>
      <c r="D31" s="26" t="s">
        <v>16</v>
      </c>
      <c r="E31" s="27">
        <v>5</v>
      </c>
      <c r="F31" s="27">
        <v>5</v>
      </c>
      <c r="G31" s="27">
        <v>3</v>
      </c>
      <c r="H31" s="27">
        <v>5</v>
      </c>
      <c r="I31" s="27">
        <v>5</v>
      </c>
      <c r="J31" s="27">
        <v>5</v>
      </c>
      <c r="K31" s="27">
        <v>5</v>
      </c>
      <c r="L31" s="27">
        <v>3</v>
      </c>
      <c r="M31" s="28">
        <v>5</v>
      </c>
      <c r="N31" s="17">
        <f t="shared" si="1"/>
        <v>41</v>
      </c>
      <c r="O31" s="18"/>
      <c r="P31" s="19"/>
      <c r="Q31" s="29">
        <f>SUM(N30:N32)</f>
        <v>118</v>
      </c>
      <c r="R31" s="30" t="s">
        <v>5</v>
      </c>
      <c r="S31" s="31"/>
      <c r="T31" s="32">
        <v>0.47500000000000003</v>
      </c>
      <c r="U31" s="32">
        <v>0.64583333333333337</v>
      </c>
      <c r="V31" s="31"/>
      <c r="W31" s="33">
        <f>U31-T31</f>
        <v>0.17083333333333334</v>
      </c>
      <c r="X31" s="34"/>
    </row>
    <row r="32" spans="1:24" x14ac:dyDescent="0.2">
      <c r="B32" s="35"/>
      <c r="C32" s="36" t="s">
        <v>24</v>
      </c>
      <c r="D32" s="37"/>
      <c r="E32" s="38">
        <v>5</v>
      </c>
      <c r="F32" s="38">
        <v>5</v>
      </c>
      <c r="G32" s="38">
        <v>5</v>
      </c>
      <c r="H32" s="38">
        <v>5</v>
      </c>
      <c r="I32" s="38">
        <v>5</v>
      </c>
      <c r="J32" s="38">
        <v>3</v>
      </c>
      <c r="K32" s="38">
        <v>5</v>
      </c>
      <c r="L32" s="38">
        <v>0</v>
      </c>
      <c r="M32" s="39">
        <v>3</v>
      </c>
      <c r="N32" s="40">
        <f t="shared" si="1"/>
        <v>36</v>
      </c>
      <c r="O32" s="18"/>
      <c r="P32" s="19"/>
      <c r="Q32" s="41"/>
      <c r="R32" s="42" t="s">
        <v>13</v>
      </c>
      <c r="S32" s="43"/>
      <c r="T32" s="43"/>
      <c r="U32" s="43"/>
      <c r="V32" s="43"/>
      <c r="W32" s="44">
        <f>AVERAGE(E30:M32)</f>
        <v>4.3703703703703702</v>
      </c>
      <c r="X32" s="45"/>
    </row>
    <row r="33" spans="1:24" x14ac:dyDescent="0.2">
      <c r="B33" s="26"/>
      <c r="C33" s="26"/>
      <c r="D33" s="26"/>
      <c r="E33" s="46"/>
      <c r="F33" s="46"/>
      <c r="G33" s="46"/>
      <c r="H33" s="46"/>
      <c r="I33" s="46"/>
      <c r="J33" s="46"/>
      <c r="K33" s="46"/>
      <c r="L33" s="46"/>
      <c r="M33" s="46"/>
      <c r="N33" s="26"/>
      <c r="O33" s="46"/>
      <c r="P33" s="46"/>
      <c r="Q33" s="29"/>
      <c r="R33" s="31"/>
      <c r="S33" s="31"/>
      <c r="T33" s="31"/>
      <c r="U33" s="31"/>
      <c r="V33" s="31"/>
      <c r="W33" s="47"/>
      <c r="X33" s="31"/>
    </row>
    <row r="34" spans="1:24" ht="22.5" x14ac:dyDescent="0.3">
      <c r="B34" s="89" t="s">
        <v>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ht="22.5" x14ac:dyDescent="0.3">
      <c r="B35" s="90" t="s">
        <v>33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12.75" customHeight="1" thickBot="1" x14ac:dyDescent="0.25">
      <c r="A36" s="1" t="s">
        <v>2</v>
      </c>
      <c r="B36" s="3" t="s">
        <v>3</v>
      </c>
      <c r="C36" s="4"/>
      <c r="D36" s="5"/>
      <c r="E36" s="6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7" t="s">
        <v>4</v>
      </c>
      <c r="O36" s="8" t="s">
        <v>5</v>
      </c>
      <c r="P36" s="8" t="s">
        <v>6</v>
      </c>
      <c r="Q36" s="9" t="s">
        <v>7</v>
      </c>
      <c r="R36" s="10">
        <v>0</v>
      </c>
      <c r="S36" s="10">
        <v>1</v>
      </c>
      <c r="T36" s="10">
        <v>2</v>
      </c>
      <c r="U36" s="10">
        <v>3</v>
      </c>
      <c r="V36" s="10">
        <v>5</v>
      </c>
      <c r="W36" s="11" t="s">
        <v>8</v>
      </c>
      <c r="X36" s="12">
        <v>20</v>
      </c>
    </row>
    <row r="37" spans="1:24" ht="13.5" thickBot="1" x14ac:dyDescent="0.25">
      <c r="B37" s="13"/>
      <c r="C37" s="14" t="s">
        <v>34</v>
      </c>
      <c r="D37" s="14" t="s">
        <v>35</v>
      </c>
      <c r="E37" s="15">
        <v>3</v>
      </c>
      <c r="F37" s="15">
        <v>1</v>
      </c>
      <c r="G37" s="15">
        <v>0</v>
      </c>
      <c r="H37" s="15">
        <v>1</v>
      </c>
      <c r="I37" s="15">
        <v>5</v>
      </c>
      <c r="J37" s="15">
        <v>2</v>
      </c>
      <c r="K37" s="15">
        <v>1</v>
      </c>
      <c r="L37" s="15">
        <v>0</v>
      </c>
      <c r="M37" s="16">
        <v>2</v>
      </c>
      <c r="N37" s="17">
        <f t="shared" ref="N37:N51" si="2">SUM(E37:M37)</f>
        <v>15</v>
      </c>
      <c r="O37" s="18"/>
      <c r="P37" s="19"/>
      <c r="Q37" s="20"/>
      <c r="R37" s="21">
        <f>COUNTIF(E37:M39,$R$3)</f>
        <v>11</v>
      </c>
      <c r="S37" s="22">
        <f>COUNTIF(E37:M39,$S$3)</f>
        <v>9</v>
      </c>
      <c r="T37" s="22">
        <f>COUNTIF(E37:M39,$T$3)</f>
        <v>4</v>
      </c>
      <c r="U37" s="22">
        <f>COUNTIF(E37:M39,$U$3)</f>
        <v>2</v>
      </c>
      <c r="V37" s="22">
        <f>COUNTIF(E37:M39,$V$3)</f>
        <v>1</v>
      </c>
      <c r="W37" s="23"/>
      <c r="X37" s="24"/>
    </row>
    <row r="38" spans="1:24" ht="13.5" thickBot="1" x14ac:dyDescent="0.25">
      <c r="A38" s="1">
        <v>1</v>
      </c>
      <c r="B38" s="25">
        <v>47</v>
      </c>
      <c r="C38" s="26">
        <v>47</v>
      </c>
      <c r="D38" s="26"/>
      <c r="E38" s="27">
        <v>3</v>
      </c>
      <c r="F38" s="27">
        <v>0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8">
        <v>1</v>
      </c>
      <c r="N38" s="17">
        <f t="shared" si="2"/>
        <v>5</v>
      </c>
      <c r="O38" s="18"/>
      <c r="P38" s="19"/>
      <c r="Q38" s="29">
        <f>SUM(N37:N39)</f>
        <v>28</v>
      </c>
      <c r="R38" s="30" t="s">
        <v>5</v>
      </c>
      <c r="S38" s="31"/>
      <c r="T38" s="32">
        <v>0.47152777777777777</v>
      </c>
      <c r="U38" s="32">
        <v>0.62083333333333335</v>
      </c>
      <c r="V38" s="31"/>
      <c r="W38" s="33">
        <f>U38-T38</f>
        <v>0.14930555555555558</v>
      </c>
      <c r="X38" s="34"/>
    </row>
    <row r="39" spans="1:24" ht="13.5" thickBot="1" x14ac:dyDescent="0.25">
      <c r="B39" s="35"/>
      <c r="C39" s="36"/>
      <c r="D39" s="37"/>
      <c r="E39" s="38">
        <v>2</v>
      </c>
      <c r="F39" s="38">
        <v>0</v>
      </c>
      <c r="G39" s="38">
        <v>0</v>
      </c>
      <c r="H39" s="38">
        <v>1</v>
      </c>
      <c r="I39" s="38">
        <v>1</v>
      </c>
      <c r="J39" s="38">
        <v>1</v>
      </c>
      <c r="K39" s="38">
        <v>2</v>
      </c>
      <c r="L39" s="38">
        <v>0</v>
      </c>
      <c r="M39" s="39">
        <v>1</v>
      </c>
      <c r="N39" s="40">
        <f t="shared" si="2"/>
        <v>8</v>
      </c>
      <c r="O39" s="18"/>
      <c r="P39" s="19"/>
      <c r="Q39" s="41"/>
      <c r="R39" s="42" t="s">
        <v>13</v>
      </c>
      <c r="S39" s="43"/>
      <c r="T39" s="43"/>
      <c r="U39" s="43"/>
      <c r="V39" s="43"/>
      <c r="W39" s="44">
        <f>AVERAGE(E37:M39)</f>
        <v>1.037037037037037</v>
      </c>
      <c r="X39" s="45"/>
    </row>
    <row r="40" spans="1:24" ht="13.5" thickBot="1" x14ac:dyDescent="0.25">
      <c r="B40" s="13"/>
      <c r="C40" s="14" t="s">
        <v>36</v>
      </c>
      <c r="D40" s="14" t="s">
        <v>37</v>
      </c>
      <c r="E40" s="15">
        <v>1</v>
      </c>
      <c r="F40" s="15">
        <v>0</v>
      </c>
      <c r="G40" s="15">
        <v>0</v>
      </c>
      <c r="H40" s="15">
        <v>3</v>
      </c>
      <c r="I40" s="15">
        <v>1</v>
      </c>
      <c r="J40" s="15">
        <v>2</v>
      </c>
      <c r="K40" s="15">
        <v>1</v>
      </c>
      <c r="L40" s="15">
        <v>1</v>
      </c>
      <c r="M40" s="16">
        <v>3</v>
      </c>
      <c r="N40" s="17">
        <f t="shared" si="2"/>
        <v>12</v>
      </c>
      <c r="O40" s="18"/>
      <c r="P40" s="19"/>
      <c r="Q40" s="20"/>
      <c r="R40" s="21">
        <f>COUNTIF(E40:M42,$R$3)</f>
        <v>6</v>
      </c>
      <c r="S40" s="22">
        <f>COUNTIF(E40:M42,$S$3)</f>
        <v>8</v>
      </c>
      <c r="T40" s="22">
        <f>COUNTIF(E40:M42,$T$3)</f>
        <v>3</v>
      </c>
      <c r="U40" s="22">
        <f>COUNTIF(E40:M42,$U$3)</f>
        <v>6</v>
      </c>
      <c r="V40" s="22">
        <f>COUNTIF(E40:M42,$V$3)</f>
        <v>4</v>
      </c>
      <c r="W40" s="23"/>
      <c r="X40" s="24"/>
    </row>
    <row r="41" spans="1:24" ht="13.5" thickBot="1" x14ac:dyDescent="0.25">
      <c r="A41" s="1">
        <v>2</v>
      </c>
      <c r="B41" s="25">
        <v>10</v>
      </c>
      <c r="C41" s="26">
        <v>10</v>
      </c>
      <c r="D41" s="26"/>
      <c r="E41" s="27">
        <v>1</v>
      </c>
      <c r="F41" s="27">
        <v>3</v>
      </c>
      <c r="G41" s="27">
        <v>0</v>
      </c>
      <c r="H41" s="27">
        <v>0</v>
      </c>
      <c r="I41" s="27">
        <v>3</v>
      </c>
      <c r="J41" s="27">
        <v>1</v>
      </c>
      <c r="K41" s="27">
        <v>5</v>
      </c>
      <c r="L41" s="27">
        <v>5</v>
      </c>
      <c r="M41" s="28">
        <v>3</v>
      </c>
      <c r="N41" s="17">
        <f t="shared" si="2"/>
        <v>21</v>
      </c>
      <c r="O41" s="18"/>
      <c r="P41" s="19"/>
      <c r="Q41" s="29">
        <f>SUM(N40:N42)</f>
        <v>52</v>
      </c>
      <c r="R41" s="30" t="s">
        <v>5</v>
      </c>
      <c r="S41" s="31"/>
      <c r="T41" s="32">
        <v>0.47083333333333338</v>
      </c>
      <c r="U41" s="32">
        <v>0.62986111111111109</v>
      </c>
      <c r="V41" s="31"/>
      <c r="W41" s="33">
        <f>U41-T41</f>
        <v>0.15902777777777771</v>
      </c>
      <c r="X41" s="34"/>
    </row>
    <row r="42" spans="1:24" ht="13.5" thickBot="1" x14ac:dyDescent="0.25">
      <c r="B42" s="35"/>
      <c r="C42" s="36" t="s">
        <v>17</v>
      </c>
      <c r="D42" s="37"/>
      <c r="E42" s="38">
        <v>3</v>
      </c>
      <c r="F42" s="38">
        <v>5</v>
      </c>
      <c r="G42" s="38">
        <v>0</v>
      </c>
      <c r="H42" s="38">
        <v>2</v>
      </c>
      <c r="I42" s="38">
        <v>0</v>
      </c>
      <c r="J42" s="38">
        <v>5</v>
      </c>
      <c r="K42" s="38">
        <v>1</v>
      </c>
      <c r="L42" s="38">
        <v>2</v>
      </c>
      <c r="M42" s="39">
        <v>1</v>
      </c>
      <c r="N42" s="40">
        <f t="shared" si="2"/>
        <v>19</v>
      </c>
      <c r="O42" s="18"/>
      <c r="P42" s="19"/>
      <c r="Q42" s="41"/>
      <c r="R42" s="42" t="s">
        <v>13</v>
      </c>
      <c r="S42" s="43"/>
      <c r="T42" s="43"/>
      <c r="U42" s="43"/>
      <c r="V42" s="43"/>
      <c r="W42" s="44">
        <f>AVERAGE(E40:M42)</f>
        <v>1.9259259259259258</v>
      </c>
      <c r="X42" s="45"/>
    </row>
    <row r="43" spans="1:24" ht="13.5" thickBot="1" x14ac:dyDescent="0.25">
      <c r="B43" s="13"/>
      <c r="C43" s="14" t="s">
        <v>38</v>
      </c>
      <c r="D43" s="14" t="s">
        <v>39</v>
      </c>
      <c r="E43" s="15">
        <v>3</v>
      </c>
      <c r="F43" s="15">
        <v>2</v>
      </c>
      <c r="G43" s="15">
        <v>5</v>
      </c>
      <c r="H43" s="15">
        <v>5</v>
      </c>
      <c r="I43" s="15">
        <v>5</v>
      </c>
      <c r="J43" s="15">
        <v>3</v>
      </c>
      <c r="K43" s="15">
        <v>3</v>
      </c>
      <c r="L43" s="15">
        <v>1</v>
      </c>
      <c r="M43" s="16">
        <v>3</v>
      </c>
      <c r="N43" s="17">
        <f t="shared" si="2"/>
        <v>30</v>
      </c>
      <c r="O43" s="18"/>
      <c r="P43" s="19"/>
      <c r="Q43" s="20"/>
      <c r="R43" s="21">
        <f>COUNTIF(E43:M45,$R$3)</f>
        <v>4</v>
      </c>
      <c r="S43" s="22">
        <f>COUNTIF(E43:M45,$S$3)</f>
        <v>7</v>
      </c>
      <c r="T43" s="22">
        <f>COUNTIF(E43:M45,$T$3)</f>
        <v>4</v>
      </c>
      <c r="U43" s="22">
        <f>COUNTIF(E43:M45,$U$3)</f>
        <v>7</v>
      </c>
      <c r="V43" s="22">
        <f>COUNTIF(E43:M45,$V$3)</f>
        <v>5</v>
      </c>
      <c r="W43" s="23"/>
      <c r="X43" s="24"/>
    </row>
    <row r="44" spans="1:24" ht="13.5" thickBot="1" x14ac:dyDescent="0.25">
      <c r="A44" s="1">
        <v>3</v>
      </c>
      <c r="B44" s="25">
        <v>6</v>
      </c>
      <c r="C44" s="26">
        <v>6</v>
      </c>
      <c r="D44" s="26" t="s">
        <v>16</v>
      </c>
      <c r="E44" s="27">
        <v>0</v>
      </c>
      <c r="F44" s="27">
        <v>0</v>
      </c>
      <c r="G44" s="27">
        <v>1</v>
      </c>
      <c r="H44" s="27">
        <v>2</v>
      </c>
      <c r="I44" s="27">
        <v>1</v>
      </c>
      <c r="J44" s="27">
        <v>2</v>
      </c>
      <c r="K44" s="27">
        <v>3</v>
      </c>
      <c r="L44" s="27">
        <v>1</v>
      </c>
      <c r="M44" s="28">
        <v>3</v>
      </c>
      <c r="N44" s="17">
        <f t="shared" si="2"/>
        <v>13</v>
      </c>
      <c r="O44" s="18"/>
      <c r="P44" s="19"/>
      <c r="Q44" s="29">
        <f>SUM(N43:N45)</f>
        <v>61</v>
      </c>
      <c r="R44" s="30" t="s">
        <v>5</v>
      </c>
      <c r="S44" s="31"/>
      <c r="T44" s="32">
        <v>0.47222222222222227</v>
      </c>
      <c r="U44" s="32">
        <v>0.64861111111111114</v>
      </c>
      <c r="V44" s="31"/>
      <c r="W44" s="33">
        <f>U44-T44</f>
        <v>0.17638888888888887</v>
      </c>
      <c r="X44" s="34"/>
    </row>
    <row r="45" spans="1:24" ht="13.5" thickBot="1" x14ac:dyDescent="0.25">
      <c r="B45" s="35"/>
      <c r="C45" s="36" t="s">
        <v>21</v>
      </c>
      <c r="D45" s="37"/>
      <c r="E45" s="38">
        <v>2</v>
      </c>
      <c r="F45" s="38">
        <v>5</v>
      </c>
      <c r="G45" s="38">
        <v>1</v>
      </c>
      <c r="H45" s="38">
        <v>1</v>
      </c>
      <c r="I45" s="38">
        <v>0</v>
      </c>
      <c r="J45" s="38">
        <v>0</v>
      </c>
      <c r="K45" s="38">
        <v>3</v>
      </c>
      <c r="L45" s="38">
        <v>5</v>
      </c>
      <c r="M45" s="39">
        <v>1</v>
      </c>
      <c r="N45" s="40">
        <f t="shared" si="2"/>
        <v>18</v>
      </c>
      <c r="O45" s="18"/>
      <c r="P45" s="19"/>
      <c r="Q45" s="41"/>
      <c r="R45" s="42" t="s">
        <v>13</v>
      </c>
      <c r="S45" s="43"/>
      <c r="T45" s="43"/>
      <c r="U45" s="43"/>
      <c r="V45" s="43"/>
      <c r="W45" s="44">
        <f>AVERAGE(E43:M45)</f>
        <v>2.2592592592592591</v>
      </c>
      <c r="X45" s="45"/>
    </row>
    <row r="46" spans="1:24" ht="13.5" thickBot="1" x14ac:dyDescent="0.25">
      <c r="A46" s="2"/>
      <c r="B46" s="13"/>
      <c r="C46" s="14" t="s">
        <v>40</v>
      </c>
      <c r="D46" s="14" t="s">
        <v>41</v>
      </c>
      <c r="E46" s="15">
        <v>3</v>
      </c>
      <c r="F46" s="15">
        <v>3</v>
      </c>
      <c r="G46" s="15">
        <v>3</v>
      </c>
      <c r="H46" s="15">
        <v>5</v>
      </c>
      <c r="I46" s="15">
        <v>5</v>
      </c>
      <c r="J46" s="15">
        <v>5</v>
      </c>
      <c r="K46" s="15">
        <v>5</v>
      </c>
      <c r="L46" s="15">
        <v>3</v>
      </c>
      <c r="M46" s="16">
        <v>5</v>
      </c>
      <c r="N46" s="17">
        <f t="shared" si="2"/>
        <v>37</v>
      </c>
      <c r="O46" s="18"/>
      <c r="P46" s="19"/>
      <c r="Q46" s="20"/>
      <c r="R46" s="21">
        <f>COUNTIF(E46:M48,$R$3)</f>
        <v>0</v>
      </c>
      <c r="S46" s="22">
        <f>COUNTIF(E46:M48,$S$3)</f>
        <v>0</v>
      </c>
      <c r="T46" s="22">
        <f>COUNTIF(E46:M48,$T$3)</f>
        <v>2</v>
      </c>
      <c r="U46" s="22">
        <f>COUNTIF(E46:M48,$U$3)</f>
        <v>15</v>
      </c>
      <c r="V46" s="22">
        <f>COUNTIF(E46:M48,$V$3)</f>
        <v>10</v>
      </c>
      <c r="W46" s="23"/>
      <c r="X46" s="24"/>
    </row>
    <row r="47" spans="1:24" ht="13.5" thickBot="1" x14ac:dyDescent="0.25">
      <c r="A47" s="1">
        <v>4</v>
      </c>
      <c r="B47" s="25">
        <v>9</v>
      </c>
      <c r="C47" s="26">
        <v>9</v>
      </c>
      <c r="D47" s="26"/>
      <c r="E47" s="27">
        <v>5</v>
      </c>
      <c r="F47" s="27">
        <v>3</v>
      </c>
      <c r="G47" s="27">
        <v>3</v>
      </c>
      <c r="H47" s="27">
        <v>5</v>
      </c>
      <c r="I47" s="27">
        <v>3</v>
      </c>
      <c r="J47" s="27">
        <v>3</v>
      </c>
      <c r="K47" s="27">
        <v>5</v>
      </c>
      <c r="L47" s="27">
        <v>2</v>
      </c>
      <c r="M47" s="28">
        <v>3</v>
      </c>
      <c r="N47" s="17">
        <f t="shared" si="2"/>
        <v>32</v>
      </c>
      <c r="O47" s="18"/>
      <c r="P47" s="19"/>
      <c r="Q47" s="29">
        <f>SUM(N46:N48)</f>
        <v>99</v>
      </c>
      <c r="R47" s="30" t="s">
        <v>5</v>
      </c>
      <c r="S47" s="31"/>
      <c r="T47" s="32">
        <v>0.47013888888888888</v>
      </c>
      <c r="U47" s="32">
        <v>0.62708333333333333</v>
      </c>
      <c r="V47" s="31"/>
      <c r="W47" s="33">
        <f>U47-T47</f>
        <v>0.15694444444444444</v>
      </c>
      <c r="X47" s="34"/>
    </row>
    <row r="48" spans="1:24" ht="13.5" thickBot="1" x14ac:dyDescent="0.25">
      <c r="B48" s="35"/>
      <c r="C48" s="36" t="s">
        <v>42</v>
      </c>
      <c r="D48" s="37"/>
      <c r="E48" s="38">
        <v>3</v>
      </c>
      <c r="F48" s="38">
        <v>3</v>
      </c>
      <c r="G48" s="38">
        <v>3</v>
      </c>
      <c r="H48" s="38">
        <v>5</v>
      </c>
      <c r="I48" s="38">
        <v>2</v>
      </c>
      <c r="J48" s="38">
        <v>3</v>
      </c>
      <c r="K48" s="38">
        <v>5</v>
      </c>
      <c r="L48" s="38">
        <v>3</v>
      </c>
      <c r="M48" s="39">
        <v>3</v>
      </c>
      <c r="N48" s="40">
        <f t="shared" si="2"/>
        <v>30</v>
      </c>
      <c r="O48" s="18"/>
      <c r="P48" s="19"/>
      <c r="Q48" s="41"/>
      <c r="R48" s="42" t="s">
        <v>13</v>
      </c>
      <c r="S48" s="43"/>
      <c r="T48" s="43"/>
      <c r="U48" s="43"/>
      <c r="V48" s="43"/>
      <c r="W48" s="44">
        <f>AVERAGE(E46:M48)</f>
        <v>3.6666666666666665</v>
      </c>
      <c r="X48" s="45"/>
    </row>
    <row r="49" spans="1:24" ht="13.5" thickBot="1" x14ac:dyDescent="0.25">
      <c r="B49" s="13"/>
      <c r="C49" s="14" t="s">
        <v>43</v>
      </c>
      <c r="D49" s="14" t="s">
        <v>44</v>
      </c>
      <c r="E49" s="15">
        <v>5</v>
      </c>
      <c r="F49" s="15">
        <v>3</v>
      </c>
      <c r="G49" s="15">
        <v>5</v>
      </c>
      <c r="H49" s="15">
        <v>5</v>
      </c>
      <c r="I49" s="15">
        <v>5</v>
      </c>
      <c r="J49" s="15">
        <v>3</v>
      </c>
      <c r="K49" s="15">
        <v>5</v>
      </c>
      <c r="L49" s="15">
        <v>5</v>
      </c>
      <c r="M49" s="16">
        <v>5</v>
      </c>
      <c r="N49" s="17">
        <f t="shared" si="2"/>
        <v>41</v>
      </c>
      <c r="O49" s="18"/>
      <c r="P49" s="19"/>
      <c r="Q49" s="20"/>
      <c r="R49" s="21">
        <f>COUNTIF(E49:M51,$R$3)</f>
        <v>0</v>
      </c>
      <c r="S49" s="22">
        <f>COUNTIF(E49:M51,$S$3)</f>
        <v>0</v>
      </c>
      <c r="T49" s="22">
        <f>COUNTIF(E49:M51,$T$3)</f>
        <v>1</v>
      </c>
      <c r="U49" s="22">
        <f>COUNTIF(E49:M51,$U$3)</f>
        <v>7</v>
      </c>
      <c r="V49" s="22">
        <f>COUNTIF(E49:M51,$V$3)</f>
        <v>19</v>
      </c>
      <c r="W49" s="23"/>
      <c r="X49" s="24"/>
    </row>
    <row r="50" spans="1:24" ht="13.5" thickBot="1" x14ac:dyDescent="0.25">
      <c r="A50" s="1">
        <v>5</v>
      </c>
      <c r="B50" s="25">
        <v>30</v>
      </c>
      <c r="C50" s="26">
        <v>30</v>
      </c>
      <c r="D50" s="26"/>
      <c r="E50" s="27">
        <v>5</v>
      </c>
      <c r="F50" s="27">
        <v>5</v>
      </c>
      <c r="G50" s="27">
        <v>5</v>
      </c>
      <c r="H50" s="27">
        <v>5</v>
      </c>
      <c r="I50" s="27">
        <v>2</v>
      </c>
      <c r="J50" s="27">
        <v>3</v>
      </c>
      <c r="K50" s="27">
        <v>5</v>
      </c>
      <c r="L50" s="27">
        <v>5</v>
      </c>
      <c r="M50" s="28">
        <v>3</v>
      </c>
      <c r="N50" s="17">
        <f t="shared" si="2"/>
        <v>38</v>
      </c>
      <c r="O50" s="18"/>
      <c r="P50" s="19"/>
      <c r="Q50" s="29">
        <f>SUM(N49:N51)</f>
        <v>118</v>
      </c>
      <c r="R50" s="30" t="s">
        <v>5</v>
      </c>
      <c r="S50" s="31"/>
      <c r="T50" s="32">
        <v>0.46875</v>
      </c>
      <c r="U50" s="32">
        <v>0.66666666666666663</v>
      </c>
      <c r="V50" s="31"/>
      <c r="W50" s="33">
        <f>U50-T50</f>
        <v>0.19791666666666663</v>
      </c>
      <c r="X50" s="34"/>
    </row>
    <row r="51" spans="1:24" x14ac:dyDescent="0.2">
      <c r="B51" s="35"/>
      <c r="C51" s="36" t="s">
        <v>45</v>
      </c>
      <c r="D51" s="37"/>
      <c r="E51" s="38">
        <v>5</v>
      </c>
      <c r="F51" s="38">
        <v>5</v>
      </c>
      <c r="G51" s="38">
        <v>3</v>
      </c>
      <c r="H51" s="38">
        <v>5</v>
      </c>
      <c r="I51" s="38">
        <v>5</v>
      </c>
      <c r="J51" s="38">
        <v>3</v>
      </c>
      <c r="K51" s="38">
        <v>5</v>
      </c>
      <c r="L51" s="38">
        <v>5</v>
      </c>
      <c r="M51" s="39">
        <v>3</v>
      </c>
      <c r="N51" s="40">
        <f t="shared" si="2"/>
        <v>39</v>
      </c>
      <c r="O51" s="18">
        <v>15</v>
      </c>
      <c r="P51" s="19"/>
      <c r="Q51" s="41">
        <v>133</v>
      </c>
      <c r="R51" s="42" t="s">
        <v>13</v>
      </c>
      <c r="S51" s="43"/>
      <c r="T51" s="43"/>
      <c r="U51" s="43"/>
      <c r="V51" s="43"/>
      <c r="W51" s="44">
        <f>AVERAGE(E49:M51)</f>
        <v>4.3703703703703702</v>
      </c>
      <c r="X51" s="45"/>
    </row>
    <row r="52" spans="1:24" ht="12.75" customHeight="1" x14ac:dyDescent="0.2">
      <c r="B52" s="26"/>
      <c r="C52" s="48"/>
      <c r="D52" s="26"/>
      <c r="E52" s="46"/>
      <c r="F52" s="46"/>
      <c r="G52" s="46"/>
      <c r="H52" s="46"/>
      <c r="I52" s="46"/>
      <c r="J52" s="46"/>
      <c r="K52" s="46"/>
      <c r="L52" s="46"/>
      <c r="M52" s="46"/>
      <c r="N52" s="26"/>
      <c r="O52" s="46"/>
      <c r="P52" s="46"/>
      <c r="Q52" s="49"/>
      <c r="R52" s="31"/>
      <c r="S52" s="31"/>
      <c r="T52" s="31"/>
      <c r="U52" s="31"/>
      <c r="V52" s="31"/>
      <c r="W52" s="47"/>
      <c r="X52" s="31"/>
    </row>
    <row r="53" spans="1:24" ht="22.5" x14ac:dyDescent="0.3">
      <c r="B53" s="89" t="s">
        <v>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 ht="22.5" x14ac:dyDescent="0.3">
      <c r="B54" s="90" t="s">
        <v>46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1:24" ht="13.5" thickBot="1" x14ac:dyDescent="0.25">
      <c r="B55" s="3" t="s">
        <v>3</v>
      </c>
      <c r="C55" s="4"/>
      <c r="D55" s="5"/>
      <c r="E55" s="6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7" t="s">
        <v>4</v>
      </c>
      <c r="O55" s="8" t="s">
        <v>5</v>
      </c>
      <c r="P55" s="8" t="s">
        <v>6</v>
      </c>
      <c r="Q55" s="9" t="s">
        <v>7</v>
      </c>
      <c r="R55" s="10">
        <v>0</v>
      </c>
      <c r="S55" s="10">
        <v>1</v>
      </c>
      <c r="T55" s="10">
        <v>2</v>
      </c>
      <c r="U55" s="10">
        <v>3</v>
      </c>
      <c r="V55" s="10">
        <v>5</v>
      </c>
      <c r="W55" s="11" t="s">
        <v>8</v>
      </c>
      <c r="X55" s="12">
        <v>20</v>
      </c>
    </row>
    <row r="56" spans="1:24" ht="13.5" thickBot="1" x14ac:dyDescent="0.25">
      <c r="B56" s="13"/>
      <c r="C56" s="14" t="s">
        <v>47</v>
      </c>
      <c r="D56" s="14" t="s">
        <v>15</v>
      </c>
      <c r="E56" s="15">
        <v>2</v>
      </c>
      <c r="F56" s="15">
        <v>3</v>
      </c>
      <c r="G56" s="15">
        <v>0</v>
      </c>
      <c r="H56" s="15">
        <v>2</v>
      </c>
      <c r="I56" s="15">
        <v>1</v>
      </c>
      <c r="J56" s="15">
        <v>0</v>
      </c>
      <c r="K56" s="15">
        <v>1</v>
      </c>
      <c r="L56" s="15">
        <v>0</v>
      </c>
      <c r="M56" s="16">
        <v>2</v>
      </c>
      <c r="N56" s="17">
        <f t="shared" ref="N56:N76" si="3">SUM(E56:M56)</f>
        <v>11</v>
      </c>
      <c r="O56" s="18"/>
      <c r="P56" s="19"/>
      <c r="Q56" s="20"/>
      <c r="R56" s="21">
        <f>COUNTIF(E56:M58,$R$3)</f>
        <v>12</v>
      </c>
      <c r="S56" s="22">
        <f>COUNTIF(E56:M58,$S$3)</f>
        <v>7</v>
      </c>
      <c r="T56" s="22">
        <f>COUNTIF(E56:M58,$T$3)</f>
        <v>5</v>
      </c>
      <c r="U56" s="22">
        <f>COUNTIF(E56:M58,$U$3)</f>
        <v>3</v>
      </c>
      <c r="V56" s="22">
        <f>COUNTIF(E56:M58,$V$3)</f>
        <v>0</v>
      </c>
      <c r="W56" s="23"/>
      <c r="X56" s="24"/>
    </row>
    <row r="57" spans="1:24" ht="13.5" thickBot="1" x14ac:dyDescent="0.25">
      <c r="A57" s="1">
        <v>1</v>
      </c>
      <c r="B57" s="25">
        <v>46</v>
      </c>
      <c r="C57" s="26">
        <v>46</v>
      </c>
      <c r="D57" s="26" t="s">
        <v>16</v>
      </c>
      <c r="E57" s="27">
        <v>3</v>
      </c>
      <c r="F57" s="27">
        <v>1</v>
      </c>
      <c r="G57" s="27">
        <v>0</v>
      </c>
      <c r="H57" s="27">
        <v>1</v>
      </c>
      <c r="I57" s="27">
        <v>3</v>
      </c>
      <c r="J57" s="27">
        <v>0</v>
      </c>
      <c r="K57" s="27">
        <v>2</v>
      </c>
      <c r="L57" s="27">
        <v>0</v>
      </c>
      <c r="M57" s="28">
        <v>1</v>
      </c>
      <c r="N57" s="17">
        <f t="shared" si="3"/>
        <v>11</v>
      </c>
      <c r="O57" s="18"/>
      <c r="P57" s="19"/>
      <c r="Q57" s="29">
        <f>SUM(N56:N58)</f>
        <v>26</v>
      </c>
      <c r="R57" s="30" t="s">
        <v>5</v>
      </c>
      <c r="S57" s="31"/>
      <c r="T57" s="32">
        <v>0.46666666666666662</v>
      </c>
      <c r="U57" s="32">
        <v>0.61111111111111105</v>
      </c>
      <c r="V57" s="31"/>
      <c r="W57" s="33">
        <f>U57-T57</f>
        <v>0.14444444444444443</v>
      </c>
      <c r="X57" s="34"/>
    </row>
    <row r="58" spans="1:24" ht="13.5" thickBot="1" x14ac:dyDescent="0.25">
      <c r="B58" s="35"/>
      <c r="C58" s="36" t="s">
        <v>48</v>
      </c>
      <c r="D58" s="37"/>
      <c r="E58" s="38">
        <v>2</v>
      </c>
      <c r="F58" s="38">
        <v>0</v>
      </c>
      <c r="G58" s="38">
        <v>0</v>
      </c>
      <c r="H58" s="38">
        <v>1</v>
      </c>
      <c r="I58" s="38">
        <v>0</v>
      </c>
      <c r="J58" s="38">
        <v>0</v>
      </c>
      <c r="K58" s="38">
        <v>1</v>
      </c>
      <c r="L58" s="38">
        <v>0</v>
      </c>
      <c r="M58" s="39">
        <v>0</v>
      </c>
      <c r="N58" s="40">
        <f t="shared" si="3"/>
        <v>4</v>
      </c>
      <c r="O58" s="18"/>
      <c r="P58" s="19"/>
      <c r="Q58" s="41"/>
      <c r="R58" s="42" t="s">
        <v>13</v>
      </c>
      <c r="S58" s="43"/>
      <c r="T58" s="43"/>
      <c r="U58" s="43"/>
      <c r="V58" s="43"/>
      <c r="W58" s="44">
        <f>AVERAGE(E56:M58)</f>
        <v>0.96296296296296291</v>
      </c>
      <c r="X58" s="45"/>
    </row>
    <row r="59" spans="1:24" ht="13.5" thickBot="1" x14ac:dyDescent="0.25">
      <c r="B59" s="13"/>
      <c r="C59" s="14" t="s">
        <v>49</v>
      </c>
      <c r="D59" s="14" t="s">
        <v>50</v>
      </c>
      <c r="E59" s="15">
        <v>1</v>
      </c>
      <c r="F59" s="15">
        <v>3</v>
      </c>
      <c r="G59" s="15">
        <v>0</v>
      </c>
      <c r="H59" s="15">
        <v>0</v>
      </c>
      <c r="I59" s="15">
        <v>0</v>
      </c>
      <c r="J59" s="15">
        <v>1</v>
      </c>
      <c r="K59" s="15">
        <v>3</v>
      </c>
      <c r="L59" s="15">
        <v>1</v>
      </c>
      <c r="M59" s="16">
        <v>5</v>
      </c>
      <c r="N59" s="17">
        <f t="shared" si="3"/>
        <v>14</v>
      </c>
      <c r="O59" s="18"/>
      <c r="P59" s="19"/>
      <c r="Q59" s="20"/>
      <c r="R59" s="21">
        <f>COUNTIF(E59:M61,$R$3)</f>
        <v>13</v>
      </c>
      <c r="S59" s="22">
        <f>COUNTIF(E59:M61,$S$3)</f>
        <v>6</v>
      </c>
      <c r="T59" s="22">
        <f>COUNTIF(E59:M61,$T$3)</f>
        <v>2</v>
      </c>
      <c r="U59" s="22">
        <f>COUNTIF(E59:M61,$U$3)</f>
        <v>4</v>
      </c>
      <c r="V59" s="22">
        <f>COUNTIF(E59:M61,$V$3)</f>
        <v>2</v>
      </c>
      <c r="W59" s="23"/>
      <c r="X59" s="24"/>
    </row>
    <row r="60" spans="1:24" ht="13.5" thickBot="1" x14ac:dyDescent="0.25">
      <c r="A60" s="1">
        <v>2</v>
      </c>
      <c r="B60" s="25">
        <v>25</v>
      </c>
      <c r="C60" s="26">
        <v>25</v>
      </c>
      <c r="D60" s="26"/>
      <c r="E60" s="27">
        <v>0</v>
      </c>
      <c r="F60" s="27">
        <v>0</v>
      </c>
      <c r="G60" s="27">
        <v>0</v>
      </c>
      <c r="H60" s="27">
        <v>0</v>
      </c>
      <c r="I60" s="27">
        <v>2</v>
      </c>
      <c r="J60" s="27">
        <v>0</v>
      </c>
      <c r="K60" s="27">
        <v>1</v>
      </c>
      <c r="L60" s="27">
        <v>5</v>
      </c>
      <c r="M60" s="28">
        <v>3</v>
      </c>
      <c r="N60" s="17">
        <f t="shared" si="3"/>
        <v>11</v>
      </c>
      <c r="O60" s="18"/>
      <c r="P60" s="19"/>
      <c r="Q60" s="29">
        <f>SUM(N59:N61)</f>
        <v>32</v>
      </c>
      <c r="R60" s="30" t="s">
        <v>5</v>
      </c>
      <c r="S60" s="31"/>
      <c r="T60" s="32">
        <v>0.46736111111111112</v>
      </c>
      <c r="U60" s="32">
        <v>0.61736111111111114</v>
      </c>
      <c r="V60" s="31"/>
      <c r="W60" s="33">
        <f>U60-T60</f>
        <v>0.15000000000000002</v>
      </c>
      <c r="X60" s="34"/>
    </row>
    <row r="61" spans="1:24" ht="13.5" thickBot="1" x14ac:dyDescent="0.25">
      <c r="B61" s="35"/>
      <c r="C61" s="36" t="s">
        <v>12</v>
      </c>
      <c r="D61" s="37"/>
      <c r="E61" s="38">
        <v>1</v>
      </c>
      <c r="F61" s="38">
        <v>2</v>
      </c>
      <c r="G61" s="38">
        <v>0</v>
      </c>
      <c r="H61" s="38">
        <v>0</v>
      </c>
      <c r="I61" s="38">
        <v>0</v>
      </c>
      <c r="J61" s="38">
        <v>0</v>
      </c>
      <c r="K61" s="38">
        <v>3</v>
      </c>
      <c r="L61" s="38">
        <v>0</v>
      </c>
      <c r="M61" s="39">
        <v>1</v>
      </c>
      <c r="N61" s="40">
        <f t="shared" si="3"/>
        <v>7</v>
      </c>
      <c r="O61" s="18"/>
      <c r="P61" s="19"/>
      <c r="Q61" s="41"/>
      <c r="R61" s="42" t="s">
        <v>13</v>
      </c>
      <c r="S61" s="43"/>
      <c r="T61" s="43"/>
      <c r="U61" s="43"/>
      <c r="V61" s="43"/>
      <c r="W61" s="44">
        <f>AVERAGE(E59:M61)</f>
        <v>1.1851851851851851</v>
      </c>
      <c r="X61" s="45"/>
    </row>
    <row r="62" spans="1:24" ht="13.5" thickBot="1" x14ac:dyDescent="0.25">
      <c r="B62" s="13"/>
      <c r="C62" s="14" t="s">
        <v>51</v>
      </c>
      <c r="D62" s="14" t="s">
        <v>52</v>
      </c>
      <c r="E62" s="15">
        <v>3</v>
      </c>
      <c r="F62" s="15">
        <v>5</v>
      </c>
      <c r="G62" s="15">
        <v>1</v>
      </c>
      <c r="H62" s="15">
        <v>3</v>
      </c>
      <c r="I62" s="15">
        <v>5</v>
      </c>
      <c r="J62" s="15">
        <v>0</v>
      </c>
      <c r="K62" s="15">
        <v>5</v>
      </c>
      <c r="L62" s="15">
        <v>0</v>
      </c>
      <c r="M62" s="16">
        <v>1</v>
      </c>
      <c r="N62" s="17">
        <f t="shared" si="3"/>
        <v>23</v>
      </c>
      <c r="O62" s="18"/>
      <c r="P62" s="19"/>
      <c r="Q62" s="20"/>
      <c r="R62" s="21">
        <f>COUNTIF(E62:M64,$R$3)</f>
        <v>12</v>
      </c>
      <c r="S62" s="22">
        <f>COUNTIF(E62:M64,$S$3)</f>
        <v>3</v>
      </c>
      <c r="T62" s="22">
        <f>COUNTIF(E62:M64,$T$3)</f>
        <v>2</v>
      </c>
      <c r="U62" s="22">
        <f>COUNTIF(E62:M64,$U$3)</f>
        <v>6</v>
      </c>
      <c r="V62" s="22">
        <f>COUNTIF(E62:M64,$V$3)</f>
        <v>4</v>
      </c>
      <c r="W62" s="23"/>
      <c r="X62" s="24"/>
    </row>
    <row r="63" spans="1:24" ht="13.5" thickBot="1" x14ac:dyDescent="0.25">
      <c r="A63" s="1">
        <v>3</v>
      </c>
      <c r="B63" s="25"/>
      <c r="C63" s="26">
        <v>33</v>
      </c>
      <c r="D63" s="26"/>
      <c r="E63" s="27">
        <v>3</v>
      </c>
      <c r="F63" s="27">
        <v>3</v>
      </c>
      <c r="G63" s="27">
        <v>0</v>
      </c>
      <c r="H63" s="27">
        <v>0</v>
      </c>
      <c r="I63" s="27">
        <v>0</v>
      </c>
      <c r="J63" s="27">
        <v>0</v>
      </c>
      <c r="K63" s="27">
        <v>3</v>
      </c>
      <c r="L63" s="27">
        <v>1</v>
      </c>
      <c r="M63" s="28">
        <v>0</v>
      </c>
      <c r="N63" s="17">
        <f t="shared" si="3"/>
        <v>10</v>
      </c>
      <c r="O63" s="18"/>
      <c r="P63" s="19"/>
      <c r="Q63" s="29">
        <f>SUM(N62:N64)</f>
        <v>45</v>
      </c>
      <c r="R63" s="30" t="s">
        <v>5</v>
      </c>
      <c r="S63" s="31"/>
      <c r="T63" s="32">
        <v>0.46458333333333335</v>
      </c>
      <c r="U63" s="32">
        <v>0.64166666666666672</v>
      </c>
      <c r="V63" s="31"/>
      <c r="W63" s="33">
        <f>U63-T63</f>
        <v>0.17708333333333337</v>
      </c>
      <c r="X63" s="34"/>
    </row>
    <row r="64" spans="1:24" ht="13.5" thickBot="1" x14ac:dyDescent="0.25">
      <c r="B64" s="35"/>
      <c r="C64" s="36" t="s">
        <v>53</v>
      </c>
      <c r="D64" s="37"/>
      <c r="E64" s="38">
        <v>5</v>
      </c>
      <c r="F64" s="38">
        <v>2</v>
      </c>
      <c r="G64" s="38">
        <v>2</v>
      </c>
      <c r="H64" s="38">
        <v>0</v>
      </c>
      <c r="I64" s="38">
        <v>0</v>
      </c>
      <c r="J64" s="38">
        <v>0</v>
      </c>
      <c r="K64" s="38">
        <v>3</v>
      </c>
      <c r="L64" s="38">
        <v>0</v>
      </c>
      <c r="M64" s="39">
        <v>0</v>
      </c>
      <c r="N64" s="40">
        <f t="shared" si="3"/>
        <v>12</v>
      </c>
      <c r="O64" s="18"/>
      <c r="P64" s="19"/>
      <c r="Q64" s="41"/>
      <c r="R64" s="42" t="s">
        <v>13</v>
      </c>
      <c r="S64" s="43"/>
      <c r="T64" s="43"/>
      <c r="U64" s="43"/>
      <c r="V64" s="43"/>
      <c r="W64" s="44">
        <f>AVERAGE(E62:M64)</f>
        <v>1.6666666666666667</v>
      </c>
      <c r="X64" s="45"/>
    </row>
    <row r="65" spans="1:24" ht="13.5" thickBot="1" x14ac:dyDescent="0.25">
      <c r="B65" s="13"/>
      <c r="C65" s="14" t="s">
        <v>54</v>
      </c>
      <c r="D65" s="14" t="s">
        <v>55</v>
      </c>
      <c r="E65" s="15">
        <v>3</v>
      </c>
      <c r="F65" s="15">
        <v>5</v>
      </c>
      <c r="G65" s="15">
        <v>3</v>
      </c>
      <c r="H65" s="15">
        <v>0</v>
      </c>
      <c r="I65" s="15">
        <v>0</v>
      </c>
      <c r="J65" s="15">
        <v>5</v>
      </c>
      <c r="K65" s="15">
        <v>3</v>
      </c>
      <c r="L65" s="15">
        <v>2</v>
      </c>
      <c r="M65" s="16">
        <v>1</v>
      </c>
      <c r="N65" s="17">
        <f t="shared" si="3"/>
        <v>22</v>
      </c>
      <c r="O65" s="18"/>
      <c r="P65" s="19"/>
      <c r="Q65" s="20"/>
      <c r="R65" s="21">
        <f>COUNTIF(E65:M67,$R$3)</f>
        <v>7</v>
      </c>
      <c r="S65" s="22">
        <f>COUNTIF(E65:M67,$S$3)</f>
        <v>5</v>
      </c>
      <c r="T65" s="22">
        <f>COUNTIF(E65:M67,$T$3)</f>
        <v>2</v>
      </c>
      <c r="U65" s="22">
        <f>COUNTIF(E65:M67,$U$3)</f>
        <v>6</v>
      </c>
      <c r="V65" s="22">
        <f>COUNTIF(E65:M67,$V$3)</f>
        <v>7</v>
      </c>
      <c r="W65" s="23"/>
      <c r="X65" s="24"/>
    </row>
    <row r="66" spans="1:24" ht="13.5" thickBot="1" x14ac:dyDescent="0.25">
      <c r="A66" s="1">
        <v>4</v>
      </c>
      <c r="B66" s="25">
        <v>20</v>
      </c>
      <c r="C66" s="26">
        <v>20</v>
      </c>
      <c r="D66" s="26" t="s">
        <v>11</v>
      </c>
      <c r="E66" s="27">
        <v>3</v>
      </c>
      <c r="F66" s="27">
        <v>5</v>
      </c>
      <c r="G66" s="27">
        <v>1</v>
      </c>
      <c r="H66" s="27">
        <v>5</v>
      </c>
      <c r="I66" s="27">
        <v>1</v>
      </c>
      <c r="J66" s="27">
        <v>0</v>
      </c>
      <c r="K66" s="27">
        <v>1</v>
      </c>
      <c r="L66" s="27">
        <v>0</v>
      </c>
      <c r="M66" s="28">
        <v>3</v>
      </c>
      <c r="N66" s="17">
        <f t="shared" si="3"/>
        <v>19</v>
      </c>
      <c r="O66" s="18"/>
      <c r="P66" s="19"/>
      <c r="Q66" s="29">
        <f>SUM(N65:N67)</f>
        <v>62</v>
      </c>
      <c r="R66" s="30" t="s">
        <v>5</v>
      </c>
      <c r="S66" s="31"/>
      <c r="T66" s="32">
        <v>0.46527777777777773</v>
      </c>
      <c r="U66" s="32">
        <v>0.64374999999999993</v>
      </c>
      <c r="V66" s="31"/>
      <c r="W66" s="33">
        <f>U66-T66</f>
        <v>0.1784722222222222</v>
      </c>
      <c r="X66" s="34"/>
    </row>
    <row r="67" spans="1:24" ht="13.5" thickBot="1" x14ac:dyDescent="0.25">
      <c r="B67" s="35"/>
      <c r="C67" s="36" t="s">
        <v>12</v>
      </c>
      <c r="D67" s="37"/>
      <c r="E67" s="38">
        <v>2</v>
      </c>
      <c r="F67" s="38">
        <v>0</v>
      </c>
      <c r="G67" s="38">
        <v>1</v>
      </c>
      <c r="H67" s="38">
        <v>5</v>
      </c>
      <c r="I67" s="38">
        <v>0</v>
      </c>
      <c r="J67" s="38">
        <v>0</v>
      </c>
      <c r="K67" s="38">
        <v>3</v>
      </c>
      <c r="L67" s="38">
        <v>5</v>
      </c>
      <c r="M67" s="39">
        <v>5</v>
      </c>
      <c r="N67" s="40">
        <f t="shared" si="3"/>
        <v>21</v>
      </c>
      <c r="O67" s="18"/>
      <c r="P67" s="19"/>
      <c r="Q67" s="41"/>
      <c r="R67" s="42" t="s">
        <v>13</v>
      </c>
      <c r="S67" s="43"/>
      <c r="T67" s="43"/>
      <c r="U67" s="43"/>
      <c r="V67" s="43"/>
      <c r="W67" s="44">
        <f>AVERAGE(E65:M67)</f>
        <v>2.2962962962962963</v>
      </c>
      <c r="X67" s="45"/>
    </row>
    <row r="68" spans="1:24" ht="13.5" thickBot="1" x14ac:dyDescent="0.25">
      <c r="B68" s="13"/>
      <c r="C68" s="14" t="s">
        <v>56</v>
      </c>
      <c r="D68" s="14" t="s">
        <v>57</v>
      </c>
      <c r="E68" s="15">
        <v>3</v>
      </c>
      <c r="F68" s="15">
        <v>3</v>
      </c>
      <c r="G68" s="15">
        <v>3</v>
      </c>
      <c r="H68" s="15">
        <v>5</v>
      </c>
      <c r="I68" s="15">
        <v>0</v>
      </c>
      <c r="J68" s="15">
        <v>5</v>
      </c>
      <c r="K68" s="15">
        <v>3</v>
      </c>
      <c r="L68" s="15">
        <v>5</v>
      </c>
      <c r="M68" s="16">
        <v>5</v>
      </c>
      <c r="N68" s="17">
        <f t="shared" si="3"/>
        <v>32</v>
      </c>
      <c r="O68" s="18"/>
      <c r="P68" s="19"/>
      <c r="Q68" s="20"/>
      <c r="R68" s="21">
        <f>COUNTIF(E68:M70,$R$3)</f>
        <v>3</v>
      </c>
      <c r="S68" s="22">
        <f>COUNTIF(E68:M70,$S$3)</f>
        <v>0</v>
      </c>
      <c r="T68" s="22">
        <f>COUNTIF(E68:M70,$T$3)</f>
        <v>1</v>
      </c>
      <c r="U68" s="22">
        <f>COUNTIF(E68:M70,$U$3)</f>
        <v>10</v>
      </c>
      <c r="V68" s="22">
        <f>COUNTIF(E68:M70,$V$3)</f>
        <v>13</v>
      </c>
      <c r="W68" s="23"/>
      <c r="X68" s="24"/>
    </row>
    <row r="69" spans="1:24" ht="13.5" thickBot="1" x14ac:dyDescent="0.25">
      <c r="A69" s="1">
        <v>5</v>
      </c>
      <c r="B69" s="25">
        <v>16</v>
      </c>
      <c r="C69" s="26">
        <v>16</v>
      </c>
      <c r="D69" s="26"/>
      <c r="E69" s="27">
        <v>3</v>
      </c>
      <c r="F69" s="27">
        <v>5</v>
      </c>
      <c r="G69" s="27">
        <v>3</v>
      </c>
      <c r="H69" s="27">
        <v>3</v>
      </c>
      <c r="I69" s="27">
        <v>0</v>
      </c>
      <c r="J69" s="27">
        <v>5</v>
      </c>
      <c r="K69" s="27">
        <v>3</v>
      </c>
      <c r="L69" s="27">
        <v>5</v>
      </c>
      <c r="M69" s="28">
        <v>5</v>
      </c>
      <c r="N69" s="17">
        <f t="shared" si="3"/>
        <v>32</v>
      </c>
      <c r="O69" s="18"/>
      <c r="P69" s="19"/>
      <c r="Q69" s="29">
        <f>SUM(N68:N70)</f>
        <v>97</v>
      </c>
      <c r="R69" s="30" t="s">
        <v>5</v>
      </c>
      <c r="S69" s="31"/>
      <c r="T69" s="32">
        <v>0.4680555555555555</v>
      </c>
      <c r="U69" s="32">
        <v>0.65416666666666667</v>
      </c>
      <c r="V69" s="31"/>
      <c r="W69" s="33">
        <f>U69-T69</f>
        <v>0.18611111111111117</v>
      </c>
      <c r="X69" s="34"/>
    </row>
    <row r="70" spans="1:24" ht="12.75" customHeight="1" thickBot="1" x14ac:dyDescent="0.25">
      <c r="B70" s="35"/>
      <c r="C70" s="36" t="s">
        <v>42</v>
      </c>
      <c r="D70" s="37"/>
      <c r="E70" s="38">
        <v>5</v>
      </c>
      <c r="F70" s="38">
        <v>5</v>
      </c>
      <c r="G70" s="38">
        <v>3</v>
      </c>
      <c r="H70" s="38">
        <v>5</v>
      </c>
      <c r="I70" s="38">
        <v>0</v>
      </c>
      <c r="J70" s="38">
        <v>5</v>
      </c>
      <c r="K70" s="38">
        <v>3</v>
      </c>
      <c r="L70" s="38">
        <v>2</v>
      </c>
      <c r="M70" s="39">
        <v>5</v>
      </c>
      <c r="N70" s="40">
        <f t="shared" si="3"/>
        <v>33</v>
      </c>
      <c r="O70" s="18"/>
      <c r="P70" s="19"/>
      <c r="Q70" s="41"/>
      <c r="R70" s="42" t="s">
        <v>13</v>
      </c>
      <c r="S70" s="43"/>
      <c r="T70" s="43"/>
      <c r="U70" s="43"/>
      <c r="V70" s="43"/>
      <c r="W70" s="44">
        <f>AVERAGE(E68:M70)</f>
        <v>3.5925925925925926</v>
      </c>
      <c r="X70" s="45"/>
    </row>
    <row r="71" spans="1:24" ht="13.5" thickBot="1" x14ac:dyDescent="0.25">
      <c r="B71" s="13"/>
      <c r="C71" s="14" t="s">
        <v>58</v>
      </c>
      <c r="D71" s="14" t="s">
        <v>59</v>
      </c>
      <c r="E71" s="15">
        <v>5</v>
      </c>
      <c r="F71" s="15">
        <v>5</v>
      </c>
      <c r="G71" s="15">
        <v>3</v>
      </c>
      <c r="H71" s="15">
        <v>5</v>
      </c>
      <c r="I71" s="15">
        <v>3</v>
      </c>
      <c r="J71" s="15">
        <v>5</v>
      </c>
      <c r="K71" s="15">
        <v>5</v>
      </c>
      <c r="L71" s="15">
        <v>0</v>
      </c>
      <c r="M71" s="16">
        <v>3</v>
      </c>
      <c r="N71" s="17">
        <f t="shared" si="3"/>
        <v>34</v>
      </c>
      <c r="O71" s="18"/>
      <c r="P71" s="19"/>
      <c r="Q71" s="20"/>
      <c r="R71" s="21">
        <f>COUNTIF(E71:M73,$R$3)</f>
        <v>2</v>
      </c>
      <c r="S71" s="22">
        <f>COUNTIF(E71:M73,$S$3)</f>
        <v>2</v>
      </c>
      <c r="T71" s="22">
        <f>COUNTIF(E71:M73,$T$3)</f>
        <v>0</v>
      </c>
      <c r="U71" s="22">
        <f>COUNTIF(E71:M73,$U$3)</f>
        <v>10</v>
      </c>
      <c r="V71" s="22">
        <f>COUNTIF(E71:M73,$V$3)</f>
        <v>13</v>
      </c>
      <c r="W71" s="23"/>
      <c r="X71" s="24"/>
    </row>
    <row r="72" spans="1:24" ht="13.5" thickBot="1" x14ac:dyDescent="0.25">
      <c r="A72" s="1">
        <v>6</v>
      </c>
      <c r="B72" s="25">
        <v>13</v>
      </c>
      <c r="C72" s="26">
        <v>13</v>
      </c>
      <c r="D72" s="26" t="s">
        <v>11</v>
      </c>
      <c r="E72" s="27">
        <v>3</v>
      </c>
      <c r="F72" s="27">
        <v>5</v>
      </c>
      <c r="G72" s="27">
        <v>5</v>
      </c>
      <c r="H72" s="27">
        <v>5</v>
      </c>
      <c r="I72" s="27">
        <v>3</v>
      </c>
      <c r="J72" s="27">
        <v>5</v>
      </c>
      <c r="K72" s="27">
        <v>3</v>
      </c>
      <c r="L72" s="27">
        <v>1</v>
      </c>
      <c r="M72" s="28">
        <v>3</v>
      </c>
      <c r="N72" s="17">
        <f t="shared" si="3"/>
        <v>33</v>
      </c>
      <c r="O72" s="18"/>
      <c r="P72" s="19"/>
      <c r="Q72" s="29">
        <f>SUM(N71:N73)</f>
        <v>97</v>
      </c>
      <c r="R72" s="30" t="s">
        <v>5</v>
      </c>
      <c r="S72" s="31"/>
      <c r="T72" s="32">
        <v>0.46597222222222223</v>
      </c>
      <c r="U72" s="32">
        <v>0.64166666666666672</v>
      </c>
      <c r="V72" s="31"/>
      <c r="W72" s="33">
        <f>U72-T72</f>
        <v>0.17569444444444449</v>
      </c>
      <c r="X72" s="34"/>
    </row>
    <row r="73" spans="1:24" ht="13.5" thickBot="1" x14ac:dyDescent="0.25">
      <c r="B73" s="35"/>
      <c r="C73" s="36" t="s">
        <v>12</v>
      </c>
      <c r="D73" s="37"/>
      <c r="E73" s="38">
        <v>5</v>
      </c>
      <c r="F73" s="38">
        <v>5</v>
      </c>
      <c r="G73" s="38">
        <v>3</v>
      </c>
      <c r="H73" s="38">
        <v>3</v>
      </c>
      <c r="I73" s="38">
        <v>0</v>
      </c>
      <c r="J73" s="38">
        <v>5</v>
      </c>
      <c r="K73" s="38">
        <v>3</v>
      </c>
      <c r="L73" s="38">
        <v>1</v>
      </c>
      <c r="M73" s="39">
        <v>5</v>
      </c>
      <c r="N73" s="40">
        <f t="shared" si="3"/>
        <v>30</v>
      </c>
      <c r="O73" s="18"/>
      <c r="P73" s="19"/>
      <c r="Q73" s="41"/>
      <c r="R73" s="42" t="s">
        <v>13</v>
      </c>
      <c r="S73" s="43"/>
      <c r="T73" s="43"/>
      <c r="U73" s="43"/>
      <c r="V73" s="43"/>
      <c r="W73" s="44">
        <f>AVERAGE(E71:M73)</f>
        <v>3.5925925925925926</v>
      </c>
      <c r="X73" s="45"/>
    </row>
    <row r="74" spans="1:24" ht="13.5" thickBot="1" x14ac:dyDescent="0.25">
      <c r="B74" s="13"/>
      <c r="C74" s="14" t="s">
        <v>60</v>
      </c>
      <c r="D74" s="14" t="s">
        <v>61</v>
      </c>
      <c r="E74" s="15"/>
      <c r="F74" s="15"/>
      <c r="G74" s="15"/>
      <c r="H74" s="15"/>
      <c r="I74" s="15"/>
      <c r="J74" s="15"/>
      <c r="K74" s="15"/>
      <c r="L74" s="15"/>
      <c r="M74" s="16"/>
      <c r="N74" s="17">
        <f t="shared" si="3"/>
        <v>0</v>
      </c>
      <c r="O74" s="18"/>
      <c r="P74" s="19"/>
      <c r="Q74" s="20"/>
      <c r="R74" s="21">
        <f>COUNTIF(E74:M76,$R$3)</f>
        <v>0</v>
      </c>
      <c r="S74" s="22">
        <f>COUNTIF(E74:M76,$S$3)</f>
        <v>0</v>
      </c>
      <c r="T74" s="22">
        <f>COUNTIF(E74:M76,$T$3)</f>
        <v>0</v>
      </c>
      <c r="U74" s="22">
        <f>COUNTIF(E74:M76,$U$3)</f>
        <v>0</v>
      </c>
      <c r="V74" s="22">
        <f>COUNTIF(E74:M76,$V$3)</f>
        <v>0</v>
      </c>
      <c r="W74" s="23"/>
      <c r="X74" s="24"/>
    </row>
    <row r="75" spans="1:24" ht="13.5" thickBot="1" x14ac:dyDescent="0.25">
      <c r="B75" s="25">
        <v>49</v>
      </c>
      <c r="C75" s="26">
        <v>49</v>
      </c>
      <c r="D75" s="26"/>
      <c r="E75" s="27" t="s">
        <v>62</v>
      </c>
      <c r="F75" s="27"/>
      <c r="G75" s="27"/>
      <c r="H75" s="27"/>
      <c r="I75" s="27"/>
      <c r="J75" s="27"/>
      <c r="K75" s="27"/>
      <c r="L75" s="27"/>
      <c r="M75" s="28"/>
      <c r="N75" s="17">
        <f t="shared" si="3"/>
        <v>0</v>
      </c>
      <c r="O75" s="18"/>
      <c r="P75" s="19"/>
      <c r="Q75" s="29">
        <f>SUM(N74:N76)</f>
        <v>0</v>
      </c>
      <c r="R75" s="30" t="s">
        <v>5</v>
      </c>
      <c r="S75" s="31"/>
      <c r="T75" s="32">
        <v>0.4694444444444445</v>
      </c>
      <c r="U75" s="32"/>
      <c r="V75" s="31"/>
      <c r="W75" s="33">
        <f>U75-T75</f>
        <v>-0.4694444444444445</v>
      </c>
      <c r="X75" s="34"/>
    </row>
    <row r="76" spans="1:24" x14ac:dyDescent="0.2">
      <c r="B76" s="35"/>
      <c r="C76" s="36" t="s">
        <v>45</v>
      </c>
      <c r="D76" s="37"/>
      <c r="E76" s="38"/>
      <c r="F76" s="38"/>
      <c r="G76" s="38"/>
      <c r="H76" s="38"/>
      <c r="I76" s="38"/>
      <c r="J76" s="38"/>
      <c r="K76" s="38"/>
      <c r="L76" s="38"/>
      <c r="M76" s="39"/>
      <c r="N76" s="40">
        <f t="shared" si="3"/>
        <v>0</v>
      </c>
      <c r="O76" s="18"/>
      <c r="P76" s="19"/>
      <c r="Q76" s="41"/>
      <c r="R76" s="42" t="s">
        <v>13</v>
      </c>
      <c r="S76" s="43"/>
      <c r="T76" s="43"/>
      <c r="U76" s="43"/>
      <c r="V76" s="43"/>
      <c r="W76" s="44" t="e">
        <f>AVERAGE(E74:M76)</f>
        <v>#DIV/0!</v>
      </c>
      <c r="X76" s="45"/>
    </row>
    <row r="77" spans="1:24" ht="12.75" customHeight="1" x14ac:dyDescent="0.2">
      <c r="B77" s="26"/>
      <c r="C77" s="48"/>
      <c r="D77" s="26"/>
      <c r="E77" s="46"/>
      <c r="F77" s="46"/>
      <c r="G77" s="46"/>
      <c r="H77" s="46"/>
      <c r="I77" s="46"/>
      <c r="J77" s="46"/>
      <c r="K77" s="46"/>
      <c r="L77" s="46"/>
      <c r="M77" s="46"/>
      <c r="N77" s="26"/>
      <c r="O77" s="46"/>
      <c r="P77" s="46"/>
      <c r="Q77" s="29"/>
      <c r="R77" s="31"/>
      <c r="S77" s="31"/>
      <c r="T77" s="31"/>
      <c r="U77" s="31"/>
      <c r="V77" s="31"/>
      <c r="W77" s="47"/>
      <c r="X77" s="31"/>
    </row>
    <row r="78" spans="1:24" ht="22.5" x14ac:dyDescent="0.3">
      <c r="B78" s="89" t="s">
        <v>0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 ht="22.5" x14ac:dyDescent="0.3">
      <c r="B79" s="90" t="s">
        <v>63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ht="13.5" thickBot="1" x14ac:dyDescent="0.25">
      <c r="B80" s="3" t="s">
        <v>3</v>
      </c>
      <c r="C80" s="4"/>
      <c r="D80" s="5"/>
      <c r="E80" s="6">
        <v>1</v>
      </c>
      <c r="F80" s="4">
        <v>2</v>
      </c>
      <c r="G80" s="4">
        <v>3</v>
      </c>
      <c r="H80" s="4">
        <v>4</v>
      </c>
      <c r="I80" s="4">
        <v>5</v>
      </c>
      <c r="J80" s="4">
        <v>6</v>
      </c>
      <c r="K80" s="4">
        <v>7</v>
      </c>
      <c r="L80" s="4">
        <v>8</v>
      </c>
      <c r="M80" s="4">
        <v>9</v>
      </c>
      <c r="N80" s="7" t="s">
        <v>4</v>
      </c>
      <c r="O80" s="8" t="s">
        <v>5</v>
      </c>
      <c r="P80" s="8" t="s">
        <v>6</v>
      </c>
      <c r="Q80" s="9" t="s">
        <v>7</v>
      </c>
      <c r="R80" s="10">
        <v>0</v>
      </c>
      <c r="S80" s="10">
        <v>1</v>
      </c>
      <c r="T80" s="10">
        <v>2</v>
      </c>
      <c r="U80" s="10">
        <v>3</v>
      </c>
      <c r="V80" s="10">
        <v>5</v>
      </c>
      <c r="W80" s="11" t="s">
        <v>8</v>
      </c>
      <c r="X80" s="12">
        <v>20</v>
      </c>
    </row>
    <row r="81" spans="1:24" ht="13.5" thickBot="1" x14ac:dyDescent="0.25">
      <c r="B81" s="13"/>
      <c r="C81" s="14" t="s">
        <v>22</v>
      </c>
      <c r="D81" s="14" t="s">
        <v>64</v>
      </c>
      <c r="E81" s="15">
        <v>0</v>
      </c>
      <c r="F81" s="15">
        <v>0</v>
      </c>
      <c r="G81" s="15">
        <v>0</v>
      </c>
      <c r="H81" s="15">
        <v>2</v>
      </c>
      <c r="I81" s="15">
        <v>0</v>
      </c>
      <c r="J81" s="15">
        <v>0</v>
      </c>
      <c r="K81" s="15">
        <v>0</v>
      </c>
      <c r="L81" s="15">
        <v>0</v>
      </c>
      <c r="M81" s="16">
        <v>0</v>
      </c>
      <c r="N81" s="17">
        <f t="shared" ref="N81:N98" si="4">SUM(E81:M81)</f>
        <v>2</v>
      </c>
      <c r="O81" s="18"/>
      <c r="P81" s="19"/>
      <c r="Q81" s="20"/>
      <c r="R81" s="21">
        <f>COUNTIF(E81:M83,$R$3)</f>
        <v>25</v>
      </c>
      <c r="S81" s="22">
        <f>COUNTIF(E81:M83,$S$3)</f>
        <v>1</v>
      </c>
      <c r="T81" s="22">
        <f>COUNTIF(E81:M83,$T$3)</f>
        <v>1</v>
      </c>
      <c r="U81" s="22">
        <f>COUNTIF(E81:M83,$U$3)</f>
        <v>0</v>
      </c>
      <c r="V81" s="22">
        <f>COUNTIF(E81:M83,$V$3)</f>
        <v>0</v>
      </c>
      <c r="W81" s="23"/>
      <c r="X81" s="24"/>
    </row>
    <row r="82" spans="1:24" ht="13.5" thickBot="1" x14ac:dyDescent="0.25">
      <c r="A82" s="1">
        <v>1</v>
      </c>
      <c r="B82" s="25">
        <v>11</v>
      </c>
      <c r="C82" s="26">
        <v>11</v>
      </c>
      <c r="D82" s="26" t="s">
        <v>16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>
        <v>0</v>
      </c>
      <c r="N82" s="17">
        <f t="shared" si="4"/>
        <v>0</v>
      </c>
      <c r="O82" s="18"/>
      <c r="P82" s="19"/>
      <c r="Q82" s="29">
        <f>SUM(N81:N83)</f>
        <v>3</v>
      </c>
      <c r="R82" s="30" t="s">
        <v>5</v>
      </c>
      <c r="S82" s="31"/>
      <c r="T82" s="32">
        <v>0.46180555555555558</v>
      </c>
      <c r="U82" s="32">
        <v>0.60625000000000007</v>
      </c>
      <c r="V82" s="31"/>
      <c r="W82" s="33">
        <f>U82-T82</f>
        <v>0.14444444444444449</v>
      </c>
      <c r="X82" s="34"/>
    </row>
    <row r="83" spans="1:24" ht="13.5" thickBot="1" x14ac:dyDescent="0.25">
      <c r="B83" s="35"/>
      <c r="C83" s="36" t="s">
        <v>24</v>
      </c>
      <c r="D83" s="37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1</v>
      </c>
      <c r="M83" s="39">
        <v>0</v>
      </c>
      <c r="N83" s="40">
        <f t="shared" si="4"/>
        <v>1</v>
      </c>
      <c r="O83" s="18"/>
      <c r="P83" s="19"/>
      <c r="Q83" s="41"/>
      <c r="R83" s="42" t="s">
        <v>13</v>
      </c>
      <c r="S83" s="43"/>
      <c r="T83" s="43"/>
      <c r="U83" s="43"/>
      <c r="V83" s="43"/>
      <c r="W83" s="44">
        <f>AVERAGE(E81:M83)</f>
        <v>0.1111111111111111</v>
      </c>
      <c r="X83" s="45"/>
    </row>
    <row r="84" spans="1:24" ht="13.5" thickBot="1" x14ac:dyDescent="0.25">
      <c r="B84" s="13"/>
      <c r="C84" s="14" t="s">
        <v>65</v>
      </c>
      <c r="D84" s="14" t="s">
        <v>66</v>
      </c>
      <c r="E84" s="15">
        <v>0</v>
      </c>
      <c r="F84" s="15">
        <v>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6">
        <v>0</v>
      </c>
      <c r="N84" s="17">
        <f t="shared" si="4"/>
        <v>5</v>
      </c>
      <c r="O84" s="18"/>
      <c r="P84" s="19"/>
      <c r="Q84" s="20"/>
      <c r="R84" s="21">
        <f>COUNTIF(E84:M86,$R$3)</f>
        <v>23</v>
      </c>
      <c r="S84" s="22">
        <f>COUNTIF(E84:M86,$S$3)</f>
        <v>2</v>
      </c>
      <c r="T84" s="22">
        <f>COUNTIF(E84:M86,$T$3)</f>
        <v>0</v>
      </c>
      <c r="U84" s="22">
        <f>COUNTIF(E84:M86,$U$3)</f>
        <v>1</v>
      </c>
      <c r="V84" s="22">
        <f>COUNTIF(E84:M86,$V$3)</f>
        <v>1</v>
      </c>
      <c r="W84" s="23"/>
      <c r="X84" s="24"/>
    </row>
    <row r="85" spans="1:24" ht="13.5" thickBot="1" x14ac:dyDescent="0.25">
      <c r="A85" s="1">
        <v>2</v>
      </c>
      <c r="B85" s="25">
        <v>17</v>
      </c>
      <c r="C85" s="26">
        <v>17</v>
      </c>
      <c r="D85" s="26"/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3</v>
      </c>
      <c r="L85" s="27">
        <v>0</v>
      </c>
      <c r="M85" s="28">
        <v>0</v>
      </c>
      <c r="N85" s="17">
        <f t="shared" si="4"/>
        <v>3</v>
      </c>
      <c r="O85" s="18"/>
      <c r="P85" s="19"/>
      <c r="Q85" s="29">
        <f>SUM(N84:N86)</f>
        <v>10</v>
      </c>
      <c r="R85" s="30" t="s">
        <v>5</v>
      </c>
      <c r="S85" s="31"/>
      <c r="T85" s="32">
        <v>0.46319444444444446</v>
      </c>
      <c r="U85" s="32">
        <v>0.58263888888888882</v>
      </c>
      <c r="V85" s="31"/>
      <c r="W85" s="33">
        <f>U85-T85</f>
        <v>0.11944444444444435</v>
      </c>
      <c r="X85" s="34"/>
    </row>
    <row r="86" spans="1:24" ht="13.5" thickBot="1" x14ac:dyDescent="0.25">
      <c r="B86" s="35"/>
      <c r="C86" s="36" t="s">
        <v>17</v>
      </c>
      <c r="D86" s="37"/>
      <c r="E86" s="38">
        <v>0</v>
      </c>
      <c r="F86" s="38">
        <v>1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1</v>
      </c>
      <c r="M86" s="39">
        <v>0</v>
      </c>
      <c r="N86" s="40">
        <f t="shared" si="4"/>
        <v>2</v>
      </c>
      <c r="O86" s="18"/>
      <c r="P86" s="19"/>
      <c r="Q86" s="41"/>
      <c r="R86" s="42" t="s">
        <v>13</v>
      </c>
      <c r="S86" s="43"/>
      <c r="T86" s="43"/>
      <c r="U86" s="43"/>
      <c r="V86" s="43"/>
      <c r="W86" s="44">
        <f>AVERAGE(E84:M86)</f>
        <v>0.37037037037037035</v>
      </c>
      <c r="X86" s="45"/>
    </row>
    <row r="87" spans="1:24" ht="13.5" thickBot="1" x14ac:dyDescent="0.25">
      <c r="B87" s="13"/>
      <c r="C87" s="14" t="s">
        <v>43</v>
      </c>
      <c r="D87" s="14" t="s">
        <v>67</v>
      </c>
      <c r="E87" s="15">
        <v>0</v>
      </c>
      <c r="F87" s="15">
        <v>3</v>
      </c>
      <c r="G87" s="15">
        <v>0</v>
      </c>
      <c r="H87" s="15">
        <v>1</v>
      </c>
      <c r="I87" s="15">
        <v>3</v>
      </c>
      <c r="J87" s="15">
        <v>0</v>
      </c>
      <c r="K87" s="15">
        <v>1</v>
      </c>
      <c r="L87" s="15">
        <v>0</v>
      </c>
      <c r="M87" s="16">
        <v>0</v>
      </c>
      <c r="N87" s="17">
        <f t="shared" si="4"/>
        <v>8</v>
      </c>
      <c r="O87" s="18"/>
      <c r="P87" s="19"/>
      <c r="Q87" s="20"/>
      <c r="R87" s="21">
        <f>COUNTIF(E87:M89,$R$3)</f>
        <v>16</v>
      </c>
      <c r="S87" s="22">
        <f>COUNTIF(E87:M89,$S$3)</f>
        <v>2</v>
      </c>
      <c r="T87" s="22">
        <f>COUNTIF(E87:M89,$T$3)</f>
        <v>2</v>
      </c>
      <c r="U87" s="22">
        <f>COUNTIF(E87:M89,$U$3)</f>
        <v>7</v>
      </c>
      <c r="V87" s="22">
        <f>COUNTIF(E87:M89,$V$3)</f>
        <v>0</v>
      </c>
      <c r="W87" s="23"/>
      <c r="X87" s="24"/>
    </row>
    <row r="88" spans="1:24" ht="13.5" thickBot="1" x14ac:dyDescent="0.25">
      <c r="A88" s="1">
        <v>3</v>
      </c>
      <c r="B88" s="25">
        <v>31</v>
      </c>
      <c r="C88" s="26">
        <v>31</v>
      </c>
      <c r="D88" s="26"/>
      <c r="E88" s="27">
        <v>3</v>
      </c>
      <c r="F88" s="27">
        <v>2</v>
      </c>
      <c r="G88" s="27">
        <v>0</v>
      </c>
      <c r="H88" s="27">
        <v>0</v>
      </c>
      <c r="I88" s="27">
        <v>3</v>
      </c>
      <c r="J88" s="27">
        <v>0</v>
      </c>
      <c r="K88" s="27">
        <v>0</v>
      </c>
      <c r="L88" s="27">
        <v>0</v>
      </c>
      <c r="M88" s="28">
        <v>0</v>
      </c>
      <c r="N88" s="17">
        <f t="shared" si="4"/>
        <v>8</v>
      </c>
      <c r="O88" s="18"/>
      <c r="P88" s="19"/>
      <c r="Q88" s="29">
        <f>SUM(N87:N89)</f>
        <v>27</v>
      </c>
      <c r="R88" s="30" t="s">
        <v>5</v>
      </c>
      <c r="S88" s="31"/>
      <c r="T88" s="32">
        <v>0.4604166666666667</v>
      </c>
      <c r="U88" s="32">
        <v>0.65208333333333335</v>
      </c>
      <c r="V88" s="31"/>
      <c r="W88" s="33">
        <f>U88-T88</f>
        <v>0.19166666666666665</v>
      </c>
      <c r="X88" s="34"/>
    </row>
    <row r="89" spans="1:24" ht="13.5" thickBot="1" x14ac:dyDescent="0.25">
      <c r="B89" s="35"/>
      <c r="C89" s="36" t="s">
        <v>68</v>
      </c>
      <c r="D89" s="37"/>
      <c r="E89" s="38">
        <v>3</v>
      </c>
      <c r="F89" s="38">
        <v>0</v>
      </c>
      <c r="G89" s="38">
        <v>3</v>
      </c>
      <c r="H89" s="38">
        <v>0</v>
      </c>
      <c r="I89" s="38">
        <v>0</v>
      </c>
      <c r="J89" s="38">
        <v>3</v>
      </c>
      <c r="K89" s="38">
        <v>2</v>
      </c>
      <c r="L89" s="38">
        <v>0</v>
      </c>
      <c r="M89" s="39">
        <v>0</v>
      </c>
      <c r="N89" s="40">
        <f t="shared" si="4"/>
        <v>11</v>
      </c>
      <c r="O89" s="18"/>
      <c r="P89" s="19"/>
      <c r="Q89" s="41"/>
      <c r="R89" s="42" t="s">
        <v>13</v>
      </c>
      <c r="S89" s="43"/>
      <c r="T89" s="43"/>
      <c r="U89" s="43"/>
      <c r="V89" s="43"/>
      <c r="W89" s="44">
        <f>AVERAGE(E87:M89)</f>
        <v>1</v>
      </c>
      <c r="X89" s="45"/>
    </row>
    <row r="90" spans="1:24" ht="13.5" thickBot="1" x14ac:dyDescent="0.25">
      <c r="B90" s="13"/>
      <c r="C90" s="14" t="s">
        <v>69</v>
      </c>
      <c r="D90" s="14" t="s">
        <v>70</v>
      </c>
      <c r="E90" s="15">
        <v>3</v>
      </c>
      <c r="F90" s="15">
        <v>5</v>
      </c>
      <c r="G90" s="15">
        <v>1</v>
      </c>
      <c r="H90" s="15">
        <v>5</v>
      </c>
      <c r="I90" s="15">
        <v>3</v>
      </c>
      <c r="J90" s="15">
        <v>0</v>
      </c>
      <c r="K90" s="15">
        <v>3</v>
      </c>
      <c r="L90" s="15">
        <v>0</v>
      </c>
      <c r="M90" s="16">
        <v>0</v>
      </c>
      <c r="N90" s="17">
        <f t="shared" si="4"/>
        <v>20</v>
      </c>
      <c r="O90" s="18"/>
      <c r="P90" s="19"/>
      <c r="Q90" s="20"/>
      <c r="R90" s="21">
        <f>COUNTIF(E90:M92,$R$3)</f>
        <v>8</v>
      </c>
      <c r="S90" s="22">
        <f>COUNTIF(E90:M92,$S$3)</f>
        <v>4</v>
      </c>
      <c r="T90" s="22">
        <f>COUNTIF(E90:M92,$T$3)</f>
        <v>1</v>
      </c>
      <c r="U90" s="22">
        <f>COUNTIF(E90:M92,$U$3)</f>
        <v>9</v>
      </c>
      <c r="V90" s="22">
        <f>COUNTIF(E90:M92,$V$3)</f>
        <v>5</v>
      </c>
      <c r="W90" s="23"/>
      <c r="X90" s="24"/>
    </row>
    <row r="91" spans="1:24" ht="13.5" thickBot="1" x14ac:dyDescent="0.25">
      <c r="A91" s="1">
        <v>4</v>
      </c>
      <c r="B91" s="25">
        <v>50</v>
      </c>
      <c r="C91" s="26">
        <v>50</v>
      </c>
      <c r="D91" s="26"/>
      <c r="E91" s="27">
        <v>5</v>
      </c>
      <c r="F91" s="27">
        <v>3</v>
      </c>
      <c r="G91" s="27">
        <v>5</v>
      </c>
      <c r="H91" s="27">
        <v>3</v>
      </c>
      <c r="I91" s="27">
        <v>3</v>
      </c>
      <c r="J91" s="27">
        <v>0</v>
      </c>
      <c r="K91" s="27">
        <v>1</v>
      </c>
      <c r="L91" s="27">
        <v>0</v>
      </c>
      <c r="M91" s="28">
        <v>0</v>
      </c>
      <c r="N91" s="17">
        <f t="shared" si="4"/>
        <v>20</v>
      </c>
      <c r="O91" s="18"/>
      <c r="P91" s="19"/>
      <c r="Q91" s="29">
        <f>SUM(N90:N92)</f>
        <v>58</v>
      </c>
      <c r="R91" s="30" t="s">
        <v>5</v>
      </c>
      <c r="S91" s="31"/>
      <c r="T91" s="32">
        <v>0.46388888888888885</v>
      </c>
      <c r="U91" s="32">
        <v>0.65208333333333335</v>
      </c>
      <c r="V91" s="31"/>
      <c r="W91" s="33">
        <f>U91-T91</f>
        <v>0.1881944444444445</v>
      </c>
      <c r="X91" s="34"/>
    </row>
    <row r="92" spans="1:24" ht="13.5" thickBot="1" x14ac:dyDescent="0.25">
      <c r="B92" s="35"/>
      <c r="C92" s="36" t="s">
        <v>45</v>
      </c>
      <c r="D92" s="37"/>
      <c r="E92" s="38">
        <v>3</v>
      </c>
      <c r="F92" s="38">
        <v>2</v>
      </c>
      <c r="G92" s="38">
        <v>5</v>
      </c>
      <c r="H92" s="38">
        <v>3</v>
      </c>
      <c r="I92" s="38">
        <v>1</v>
      </c>
      <c r="J92" s="38">
        <v>0</v>
      </c>
      <c r="K92" s="38">
        <v>3</v>
      </c>
      <c r="L92" s="38">
        <v>1</v>
      </c>
      <c r="M92" s="39">
        <v>0</v>
      </c>
      <c r="N92" s="40">
        <f t="shared" si="4"/>
        <v>18</v>
      </c>
      <c r="O92" s="18"/>
      <c r="P92" s="19"/>
      <c r="Q92" s="41"/>
      <c r="R92" s="42" t="s">
        <v>13</v>
      </c>
      <c r="S92" s="43"/>
      <c r="T92" s="43"/>
      <c r="U92" s="43"/>
      <c r="V92" s="43"/>
      <c r="W92" s="44">
        <f>AVERAGE(E90:M92)</f>
        <v>2.1481481481481484</v>
      </c>
      <c r="X92" s="45"/>
    </row>
    <row r="93" spans="1:24" ht="13.5" thickBot="1" x14ac:dyDescent="0.25">
      <c r="B93" s="13"/>
      <c r="C93" s="14" t="s">
        <v>51</v>
      </c>
      <c r="D93" s="14" t="s">
        <v>71</v>
      </c>
      <c r="E93" s="15">
        <v>5</v>
      </c>
      <c r="F93" s="15">
        <v>5</v>
      </c>
      <c r="G93" s="15">
        <v>5</v>
      </c>
      <c r="H93" s="15">
        <v>5</v>
      </c>
      <c r="I93" s="15">
        <v>0</v>
      </c>
      <c r="J93" s="15">
        <v>0</v>
      </c>
      <c r="K93" s="15">
        <v>5</v>
      </c>
      <c r="L93" s="15">
        <v>0</v>
      </c>
      <c r="M93" s="16">
        <v>0</v>
      </c>
      <c r="N93" s="17">
        <f t="shared" si="4"/>
        <v>25</v>
      </c>
      <c r="O93" s="18"/>
      <c r="P93" s="19"/>
      <c r="Q93" s="20"/>
      <c r="R93" s="21">
        <f>COUNTIF(E93:M95,$R$3)</f>
        <v>14</v>
      </c>
      <c r="S93" s="22">
        <f>COUNTIF(E93:M95,$S$3)</f>
        <v>0</v>
      </c>
      <c r="T93" s="22">
        <f>COUNTIF(E93:M95,$T$3)</f>
        <v>1</v>
      </c>
      <c r="U93" s="22">
        <f>COUNTIF(E93:M95,$U$3)</f>
        <v>0</v>
      </c>
      <c r="V93" s="22">
        <f>COUNTIF(E93:M95,$V$3)</f>
        <v>12</v>
      </c>
      <c r="W93" s="23"/>
      <c r="X93" s="24"/>
    </row>
    <row r="94" spans="1:24" ht="13.5" thickBot="1" x14ac:dyDescent="0.25">
      <c r="A94" s="1">
        <v>5</v>
      </c>
      <c r="B94" s="25">
        <v>32</v>
      </c>
      <c r="C94" s="26">
        <v>32</v>
      </c>
      <c r="D94" s="26"/>
      <c r="E94" s="27">
        <v>5</v>
      </c>
      <c r="F94" s="27">
        <v>0</v>
      </c>
      <c r="G94" s="27">
        <v>5</v>
      </c>
      <c r="H94" s="27">
        <v>5</v>
      </c>
      <c r="I94" s="27">
        <v>0</v>
      </c>
      <c r="J94" s="27">
        <v>2</v>
      </c>
      <c r="K94" s="27">
        <v>5</v>
      </c>
      <c r="L94" s="27">
        <v>0</v>
      </c>
      <c r="M94" s="28">
        <v>0</v>
      </c>
      <c r="N94" s="17">
        <f t="shared" si="4"/>
        <v>22</v>
      </c>
      <c r="O94" s="18"/>
      <c r="P94" s="19"/>
      <c r="Q94" s="29">
        <f>SUM(N93:N95)</f>
        <v>62</v>
      </c>
      <c r="R94" s="30" t="s">
        <v>5</v>
      </c>
      <c r="S94" s="31"/>
      <c r="T94" s="32">
        <v>0.46111111111111108</v>
      </c>
      <c r="U94" s="32">
        <v>0.64166666666666672</v>
      </c>
      <c r="V94" s="31"/>
      <c r="W94" s="33">
        <f>U94-T94</f>
        <v>0.18055555555555564</v>
      </c>
      <c r="X94" s="34"/>
    </row>
    <row r="95" spans="1:24" ht="13.5" thickBot="1" x14ac:dyDescent="0.25">
      <c r="B95" s="35"/>
      <c r="C95" s="36" t="s">
        <v>53</v>
      </c>
      <c r="D95" s="37"/>
      <c r="E95" s="38">
        <v>5</v>
      </c>
      <c r="F95" s="38">
        <v>0</v>
      </c>
      <c r="G95" s="38">
        <v>5</v>
      </c>
      <c r="H95" s="38">
        <v>5</v>
      </c>
      <c r="I95" s="38">
        <v>0</v>
      </c>
      <c r="J95" s="38">
        <v>0</v>
      </c>
      <c r="K95" s="38">
        <v>0</v>
      </c>
      <c r="L95" s="38">
        <v>0</v>
      </c>
      <c r="M95" s="39">
        <v>0</v>
      </c>
      <c r="N95" s="40">
        <f t="shared" si="4"/>
        <v>15</v>
      </c>
      <c r="O95" s="18"/>
      <c r="P95" s="19"/>
      <c r="Q95" s="41"/>
      <c r="R95" s="42" t="s">
        <v>13</v>
      </c>
      <c r="S95" s="43"/>
      <c r="T95" s="43"/>
      <c r="U95" s="43"/>
      <c r="V95" s="43"/>
      <c r="W95" s="44">
        <f>AVERAGE(E93:M95)</f>
        <v>2.2962962962962963</v>
      </c>
      <c r="X95" s="45"/>
    </row>
    <row r="96" spans="1:24" ht="13.5" thickBot="1" x14ac:dyDescent="0.25">
      <c r="B96" s="13"/>
      <c r="C96" s="14" t="s">
        <v>72</v>
      </c>
      <c r="D96" s="14" t="s">
        <v>73</v>
      </c>
      <c r="E96" s="15">
        <v>5</v>
      </c>
      <c r="F96" s="15">
        <v>5</v>
      </c>
      <c r="G96" s="15">
        <v>5</v>
      </c>
      <c r="H96" s="15">
        <v>5</v>
      </c>
      <c r="I96" s="15">
        <v>5</v>
      </c>
      <c r="J96" s="15">
        <v>5</v>
      </c>
      <c r="K96" s="15">
        <v>5</v>
      </c>
      <c r="L96" s="15">
        <v>5</v>
      </c>
      <c r="M96" s="16">
        <v>5</v>
      </c>
      <c r="N96" s="17">
        <f t="shared" si="4"/>
        <v>45</v>
      </c>
      <c r="O96" s="18"/>
      <c r="P96" s="19"/>
      <c r="Q96" s="20"/>
      <c r="R96" s="21">
        <f>COUNTIF(E96:M98,$R$3)</f>
        <v>0</v>
      </c>
      <c r="S96" s="22">
        <f>COUNTIF(E96:M98,$S$3)</f>
        <v>0</v>
      </c>
      <c r="T96" s="22">
        <f>COUNTIF(E96:M98,$T$3)</f>
        <v>0</v>
      </c>
      <c r="U96" s="22">
        <f>COUNTIF(E96:M98,$U$3)</f>
        <v>5</v>
      </c>
      <c r="V96" s="22">
        <f>COUNTIF(E96:M98,$V$3)</f>
        <v>22</v>
      </c>
      <c r="W96" s="23"/>
      <c r="X96" s="24"/>
    </row>
    <row r="97" spans="1:24" ht="13.5" thickBot="1" x14ac:dyDescent="0.25">
      <c r="A97" s="1">
        <v>6</v>
      </c>
      <c r="B97" s="25">
        <v>19</v>
      </c>
      <c r="C97" s="26">
        <v>19</v>
      </c>
      <c r="D97" s="26"/>
      <c r="E97" s="27">
        <v>5</v>
      </c>
      <c r="F97" s="27">
        <v>5</v>
      </c>
      <c r="G97" s="27">
        <v>3</v>
      </c>
      <c r="H97" s="27">
        <v>5</v>
      </c>
      <c r="I97" s="27">
        <v>5</v>
      </c>
      <c r="J97" s="27">
        <v>5</v>
      </c>
      <c r="K97" s="27">
        <v>5</v>
      </c>
      <c r="L97" s="27">
        <v>5</v>
      </c>
      <c r="M97" s="28">
        <v>3</v>
      </c>
      <c r="N97" s="17">
        <f t="shared" si="4"/>
        <v>41</v>
      </c>
      <c r="O97" s="18"/>
      <c r="P97" s="19"/>
      <c r="Q97" s="29">
        <f>SUM(N96:N98)</f>
        <v>125</v>
      </c>
      <c r="R97" s="30" t="s">
        <v>5</v>
      </c>
      <c r="S97" s="31"/>
      <c r="T97" s="32">
        <v>0.46249999999999997</v>
      </c>
      <c r="U97" s="32">
        <v>0.65416666666666667</v>
      </c>
      <c r="V97" s="31"/>
      <c r="W97" s="33">
        <f>U97-T97</f>
        <v>0.19166666666666671</v>
      </c>
      <c r="X97" s="34"/>
    </row>
    <row r="98" spans="1:24" x14ac:dyDescent="0.2">
      <c r="B98" s="35"/>
      <c r="C98" s="36" t="s">
        <v>17</v>
      </c>
      <c r="D98" s="37"/>
      <c r="E98" s="38">
        <v>5</v>
      </c>
      <c r="F98" s="38">
        <v>5</v>
      </c>
      <c r="G98" s="38">
        <v>3</v>
      </c>
      <c r="H98" s="38">
        <v>5</v>
      </c>
      <c r="I98" s="38">
        <v>5</v>
      </c>
      <c r="J98" s="38">
        <v>5</v>
      </c>
      <c r="K98" s="38">
        <v>5</v>
      </c>
      <c r="L98" s="38">
        <v>3</v>
      </c>
      <c r="M98" s="39">
        <v>3</v>
      </c>
      <c r="N98" s="40">
        <f t="shared" si="4"/>
        <v>39</v>
      </c>
      <c r="O98" s="18">
        <v>6</v>
      </c>
      <c r="P98" s="19"/>
      <c r="Q98" s="41">
        <v>131</v>
      </c>
      <c r="R98" s="42" t="s">
        <v>13</v>
      </c>
      <c r="S98" s="43"/>
      <c r="T98" s="43"/>
      <c r="U98" s="43"/>
      <c r="V98" s="43"/>
      <c r="W98" s="44">
        <f>AVERAGE(E96:M98)</f>
        <v>4.6296296296296298</v>
      </c>
      <c r="X98" s="45"/>
    </row>
    <row r="99" spans="1:24" ht="12.75" customHeight="1" x14ac:dyDescent="0.2">
      <c r="B99" s="26"/>
      <c r="C99" s="48"/>
      <c r="D99" s="26"/>
      <c r="E99" s="46"/>
      <c r="F99" s="46"/>
      <c r="G99" s="46"/>
      <c r="H99" s="46"/>
      <c r="I99" s="46"/>
      <c r="J99" s="46"/>
      <c r="K99" s="46"/>
      <c r="L99" s="46"/>
      <c r="M99" s="46"/>
      <c r="N99" s="26"/>
      <c r="O99" s="46"/>
      <c r="P99" s="46"/>
      <c r="Q99" s="29"/>
      <c r="R99" s="31"/>
      <c r="S99" s="31"/>
      <c r="T99" s="31"/>
      <c r="U99" s="31"/>
      <c r="V99" s="31"/>
      <c r="W99" s="47"/>
      <c r="X99" s="31"/>
    </row>
    <row r="100" spans="1:24" ht="12.75" customHeight="1" x14ac:dyDescent="0.2">
      <c r="B100" s="26"/>
      <c r="C100" s="48"/>
      <c r="D100" s="26"/>
      <c r="E100" s="46"/>
      <c r="F100" s="46"/>
      <c r="G100" s="46"/>
      <c r="H100" s="46"/>
      <c r="I100" s="46"/>
      <c r="J100" s="46"/>
      <c r="K100" s="46"/>
      <c r="L100" s="46"/>
      <c r="M100" s="46"/>
      <c r="N100" s="26"/>
      <c r="O100" s="46"/>
      <c r="P100" s="46"/>
      <c r="Q100" s="29"/>
      <c r="R100" s="31"/>
      <c r="S100" s="31"/>
      <c r="T100" s="31"/>
      <c r="U100" s="31"/>
      <c r="V100" s="31"/>
      <c r="W100" s="47"/>
      <c r="X100" s="31"/>
    </row>
    <row r="101" spans="1:24" ht="12.75" customHeight="1" x14ac:dyDescent="0.2">
      <c r="B101" s="26"/>
      <c r="C101" s="48"/>
      <c r="D101" s="26"/>
      <c r="E101" s="46"/>
      <c r="F101" s="46"/>
      <c r="G101" s="46"/>
      <c r="H101" s="46"/>
      <c r="I101" s="46"/>
      <c r="J101" s="46"/>
      <c r="K101" s="46"/>
      <c r="L101" s="46"/>
      <c r="M101" s="46"/>
      <c r="N101" s="26"/>
      <c r="O101" s="46"/>
      <c r="P101" s="46"/>
      <c r="Q101" s="29"/>
      <c r="R101" s="31"/>
      <c r="S101" s="31"/>
      <c r="T101" s="31"/>
      <c r="U101" s="31"/>
      <c r="V101" s="31"/>
      <c r="W101" s="47"/>
      <c r="X101" s="31"/>
    </row>
    <row r="102" spans="1:24" ht="12.75" customHeight="1" x14ac:dyDescent="0.2">
      <c r="B102" s="26"/>
      <c r="C102" s="48"/>
      <c r="D102" s="26"/>
      <c r="E102" s="46"/>
      <c r="F102" s="46"/>
      <c r="G102" s="46"/>
      <c r="H102" s="46"/>
      <c r="I102" s="46"/>
      <c r="J102" s="46"/>
      <c r="K102" s="46"/>
      <c r="L102" s="46"/>
      <c r="M102" s="46"/>
      <c r="N102" s="26"/>
      <c r="O102" s="46"/>
      <c r="P102" s="46"/>
      <c r="Q102" s="29"/>
      <c r="R102" s="31"/>
      <c r="S102" s="31"/>
      <c r="T102" s="31"/>
      <c r="U102" s="31"/>
      <c r="V102" s="31"/>
      <c r="W102" s="47"/>
      <c r="X102" s="31"/>
    </row>
    <row r="103" spans="1:24" ht="12.75" customHeight="1" x14ac:dyDescent="0.2">
      <c r="B103" s="26"/>
      <c r="C103" s="48"/>
      <c r="D103" s="26"/>
      <c r="E103" s="46"/>
      <c r="F103" s="46"/>
      <c r="G103" s="46"/>
      <c r="H103" s="46"/>
      <c r="I103" s="46"/>
      <c r="J103" s="46"/>
      <c r="K103" s="46"/>
      <c r="L103" s="46"/>
      <c r="M103" s="46"/>
      <c r="N103" s="26"/>
      <c r="O103" s="46"/>
      <c r="P103" s="46"/>
      <c r="Q103" s="29"/>
      <c r="R103" s="31"/>
      <c r="S103" s="31"/>
      <c r="T103" s="31"/>
      <c r="U103" s="31"/>
      <c r="V103" s="31"/>
      <c r="W103" s="47"/>
      <c r="X103" s="31"/>
    </row>
    <row r="104" spans="1:24" ht="22.5" x14ac:dyDescent="0.3">
      <c r="B104" s="83" t="s">
        <v>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5"/>
    </row>
    <row r="105" spans="1:24" ht="22.5" x14ac:dyDescent="0.3">
      <c r="B105" s="86" t="s">
        <v>74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</row>
    <row r="106" spans="1:24" ht="13.5" thickBot="1" x14ac:dyDescent="0.25">
      <c r="B106" s="3" t="s">
        <v>3</v>
      </c>
      <c r="C106" s="4"/>
      <c r="D106" s="5"/>
      <c r="E106" s="6">
        <v>1</v>
      </c>
      <c r="F106" s="4">
        <v>2</v>
      </c>
      <c r="G106" s="4">
        <v>3</v>
      </c>
      <c r="H106" s="4">
        <v>4</v>
      </c>
      <c r="I106" s="4">
        <v>5</v>
      </c>
      <c r="J106" s="4">
        <v>6</v>
      </c>
      <c r="K106" s="4">
        <v>7</v>
      </c>
      <c r="L106" s="4">
        <v>8</v>
      </c>
      <c r="M106" s="4">
        <v>9</v>
      </c>
      <c r="N106" s="7" t="s">
        <v>4</v>
      </c>
      <c r="O106" s="8" t="s">
        <v>5</v>
      </c>
      <c r="P106" s="8" t="s">
        <v>6</v>
      </c>
      <c r="Q106" s="9" t="s">
        <v>7</v>
      </c>
      <c r="R106" s="10">
        <v>0</v>
      </c>
      <c r="S106" s="10">
        <v>1</v>
      </c>
      <c r="T106" s="10">
        <v>2</v>
      </c>
      <c r="U106" s="10">
        <v>3</v>
      </c>
      <c r="V106" s="10">
        <v>5</v>
      </c>
      <c r="W106" s="11" t="s">
        <v>8</v>
      </c>
      <c r="X106" s="12">
        <v>20</v>
      </c>
    </row>
    <row r="107" spans="1:24" ht="13.5" thickBot="1" x14ac:dyDescent="0.25">
      <c r="B107" s="13"/>
      <c r="C107" s="14" t="s">
        <v>47</v>
      </c>
      <c r="D107" s="14" t="s">
        <v>75</v>
      </c>
      <c r="E107" s="15">
        <v>5</v>
      </c>
      <c r="F107" s="15">
        <v>5</v>
      </c>
      <c r="G107" s="15"/>
      <c r="H107" s="15">
        <v>5</v>
      </c>
      <c r="I107" s="15">
        <v>3</v>
      </c>
      <c r="J107" s="15">
        <v>5</v>
      </c>
      <c r="K107" s="15">
        <v>1</v>
      </c>
      <c r="L107" s="15"/>
      <c r="M107" s="16">
        <v>3</v>
      </c>
      <c r="N107" s="17">
        <f t="shared" ref="N107:N112" si="5">SUM(E107:M107)</f>
        <v>27</v>
      </c>
      <c r="O107" s="18"/>
      <c r="P107" s="19"/>
      <c r="Q107" s="20"/>
      <c r="R107" s="21">
        <f>COUNTIF(E107:M109,$R$3)</f>
        <v>1</v>
      </c>
      <c r="S107" s="22">
        <f>COUNTIF(E107:M109,$S$3)</f>
        <v>1</v>
      </c>
      <c r="T107" s="22">
        <f>COUNTIF(E107:M109,$T$3)</f>
        <v>0</v>
      </c>
      <c r="U107" s="22">
        <f>COUNTIF(E107:M109,$U$3)</f>
        <v>4</v>
      </c>
      <c r="V107" s="22">
        <f>COUNTIF(E107:M109,$V$3)</f>
        <v>7</v>
      </c>
      <c r="W107" s="23"/>
      <c r="X107" s="24"/>
    </row>
    <row r="108" spans="1:24" ht="13.5" thickBot="1" x14ac:dyDescent="0.25">
      <c r="A108" s="1">
        <v>1</v>
      </c>
      <c r="B108" s="25">
        <v>23</v>
      </c>
      <c r="C108" s="26">
        <v>23</v>
      </c>
      <c r="D108" s="26"/>
      <c r="E108" s="27">
        <v>5</v>
      </c>
      <c r="F108" s="27">
        <v>3</v>
      </c>
      <c r="G108" s="27"/>
      <c r="H108" s="27">
        <v>5</v>
      </c>
      <c r="I108" s="27">
        <v>5</v>
      </c>
      <c r="J108" s="27">
        <v>6</v>
      </c>
      <c r="K108" s="27">
        <v>0</v>
      </c>
      <c r="L108" s="27"/>
      <c r="M108" s="28">
        <v>3</v>
      </c>
      <c r="N108" s="17">
        <f t="shared" si="5"/>
        <v>27</v>
      </c>
      <c r="O108" s="18"/>
      <c r="P108" s="19"/>
      <c r="Q108" s="29">
        <f>SUM(N107:N109)</f>
        <v>54</v>
      </c>
      <c r="R108" s="30" t="s">
        <v>5</v>
      </c>
      <c r="S108" s="31"/>
      <c r="T108" s="32">
        <v>0.45833333333333331</v>
      </c>
      <c r="U108" s="32">
        <v>0.57500000000000007</v>
      </c>
      <c r="V108" s="31"/>
      <c r="W108" s="33">
        <f>U108-T108</f>
        <v>0.11666666666666675</v>
      </c>
      <c r="X108" s="34"/>
    </row>
    <row r="109" spans="1:24" ht="13.5" thickBot="1" x14ac:dyDescent="0.25">
      <c r="B109" s="35"/>
      <c r="C109" s="36" t="s">
        <v>48</v>
      </c>
      <c r="D109" s="37"/>
      <c r="E109" s="38"/>
      <c r="F109" s="38"/>
      <c r="G109" s="38"/>
      <c r="H109" s="38"/>
      <c r="I109" s="38"/>
      <c r="J109" s="38"/>
      <c r="K109" s="38"/>
      <c r="L109" s="38"/>
      <c r="M109" s="39"/>
      <c r="N109" s="40">
        <f t="shared" si="5"/>
        <v>0</v>
      </c>
      <c r="O109" s="18"/>
      <c r="P109" s="19"/>
      <c r="Q109" s="41"/>
      <c r="R109" s="42" t="s">
        <v>13</v>
      </c>
      <c r="S109" s="43"/>
      <c r="T109" s="43"/>
      <c r="U109" s="43"/>
      <c r="V109" s="43"/>
      <c r="W109" s="44">
        <f>AVERAGE(E107:M109)</f>
        <v>3.8571428571428572</v>
      </c>
      <c r="X109" s="45"/>
    </row>
    <row r="110" spans="1:24" ht="13.5" thickBot="1" x14ac:dyDescent="0.25">
      <c r="B110" s="13"/>
      <c r="C110" s="14" t="s">
        <v>36</v>
      </c>
      <c r="D110" s="14" t="s">
        <v>76</v>
      </c>
      <c r="E110" s="15">
        <v>5</v>
      </c>
      <c r="F110" s="15">
        <v>5</v>
      </c>
      <c r="G110" s="15"/>
      <c r="H110" s="15">
        <v>5</v>
      </c>
      <c r="I110" s="15">
        <v>5</v>
      </c>
      <c r="J110" s="15">
        <v>5</v>
      </c>
      <c r="K110" s="15">
        <v>3</v>
      </c>
      <c r="L110" s="15"/>
      <c r="M110" s="16">
        <v>3</v>
      </c>
      <c r="N110" s="17">
        <f t="shared" si="5"/>
        <v>31</v>
      </c>
      <c r="O110" s="18"/>
      <c r="P110" s="19"/>
      <c r="Q110" s="20"/>
      <c r="R110" s="21">
        <f>COUNTIF(E110:M112,$R$3)</f>
        <v>0</v>
      </c>
      <c r="S110" s="22">
        <f>COUNTIF(E110:M112,$S$3)</f>
        <v>0</v>
      </c>
      <c r="T110" s="22">
        <f>COUNTIF(E110:M112,$T$3)</f>
        <v>0</v>
      </c>
      <c r="U110" s="22">
        <f>COUNTIF(E110:M112,$U$3)</f>
        <v>6</v>
      </c>
      <c r="V110" s="22">
        <f>COUNTIF(E110:M112,$V$3)</f>
        <v>8</v>
      </c>
      <c r="W110" s="23"/>
      <c r="X110" s="24"/>
    </row>
    <row r="111" spans="1:24" ht="13.5" thickBot="1" x14ac:dyDescent="0.25">
      <c r="A111" s="1">
        <v>2</v>
      </c>
      <c r="B111" s="25">
        <v>26</v>
      </c>
      <c r="C111" s="26">
        <v>26</v>
      </c>
      <c r="D111" s="26"/>
      <c r="E111" s="27">
        <v>5</v>
      </c>
      <c r="F111" s="27">
        <v>3</v>
      </c>
      <c r="G111" s="27"/>
      <c r="H111" s="27">
        <v>3</v>
      </c>
      <c r="I111" s="27">
        <v>5</v>
      </c>
      <c r="J111" s="27">
        <v>5</v>
      </c>
      <c r="K111" s="27">
        <v>3</v>
      </c>
      <c r="L111" s="27"/>
      <c r="M111" s="28">
        <v>3</v>
      </c>
      <c r="N111" s="17">
        <f t="shared" si="5"/>
        <v>27</v>
      </c>
      <c r="O111" s="18"/>
      <c r="P111" s="19"/>
      <c r="Q111" s="29">
        <f>SUM(N110:N112)</f>
        <v>58</v>
      </c>
      <c r="R111" s="30" t="s">
        <v>5</v>
      </c>
      <c r="S111" s="31"/>
      <c r="T111" s="32">
        <v>0.45902777777777781</v>
      </c>
      <c r="U111" s="32">
        <v>0.52847222222222223</v>
      </c>
      <c r="V111" s="31"/>
      <c r="W111" s="33">
        <f>U111-T111</f>
        <v>6.944444444444442E-2</v>
      </c>
      <c r="X111" s="34"/>
    </row>
    <row r="112" spans="1:24" x14ac:dyDescent="0.2">
      <c r="B112" s="35"/>
      <c r="C112" s="36" t="s">
        <v>42</v>
      </c>
      <c r="D112" s="37"/>
      <c r="E112" s="38"/>
      <c r="F112" s="38"/>
      <c r="G112" s="38"/>
      <c r="H112" s="38"/>
      <c r="I112" s="38"/>
      <c r="J112" s="38"/>
      <c r="K112" s="38"/>
      <c r="L112" s="38"/>
      <c r="M112" s="39"/>
      <c r="N112" s="40">
        <f t="shared" si="5"/>
        <v>0</v>
      </c>
      <c r="O112" s="18"/>
      <c r="P112" s="19"/>
      <c r="Q112" s="41"/>
      <c r="R112" s="42" t="s">
        <v>13</v>
      </c>
      <c r="S112" s="43"/>
      <c r="T112" s="43"/>
      <c r="U112" s="43"/>
      <c r="V112" s="43"/>
      <c r="W112" s="44">
        <f>AVERAGE(E110:M112)</f>
        <v>4.1428571428571432</v>
      </c>
      <c r="X112" s="45"/>
    </row>
    <row r="113" spans="1:24" x14ac:dyDescent="0.2">
      <c r="B113" s="26"/>
      <c r="C113" s="46"/>
      <c r="D113" s="26"/>
      <c r="E113" s="46"/>
      <c r="F113" s="46"/>
      <c r="G113" s="46"/>
      <c r="H113" s="46"/>
      <c r="I113" s="46"/>
      <c r="J113" s="46"/>
      <c r="K113" s="46"/>
      <c r="L113" s="46"/>
      <c r="M113" s="46"/>
      <c r="N113" s="26"/>
      <c r="O113" s="46"/>
      <c r="P113" s="46"/>
      <c r="Q113" s="29"/>
      <c r="R113" s="31"/>
      <c r="S113" s="31"/>
      <c r="T113" s="31"/>
      <c r="U113" s="31"/>
      <c r="V113" s="31"/>
      <c r="W113" s="47"/>
      <c r="X113" s="31"/>
    </row>
    <row r="114" spans="1:24" ht="22.5" x14ac:dyDescent="0.3">
      <c r="B114" s="83" t="s">
        <v>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5"/>
    </row>
    <row r="115" spans="1:24" ht="22.5" x14ac:dyDescent="0.3">
      <c r="B115" s="86" t="s">
        <v>77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8"/>
    </row>
    <row r="116" spans="1:24" ht="13.5" thickBot="1" x14ac:dyDescent="0.25">
      <c r="B116" s="3" t="s">
        <v>3</v>
      </c>
      <c r="C116" s="4"/>
      <c r="D116" s="5"/>
      <c r="E116" s="6">
        <v>1</v>
      </c>
      <c r="F116" s="4">
        <v>2</v>
      </c>
      <c r="G116" s="4">
        <v>3</v>
      </c>
      <c r="H116" s="4">
        <v>4</v>
      </c>
      <c r="I116" s="4">
        <v>5</v>
      </c>
      <c r="J116" s="4">
        <v>6</v>
      </c>
      <c r="K116" s="4">
        <v>7</v>
      </c>
      <c r="L116" s="4">
        <v>8</v>
      </c>
      <c r="M116" s="4">
        <v>9</v>
      </c>
      <c r="N116" s="7" t="s">
        <v>4</v>
      </c>
      <c r="O116" s="8" t="s">
        <v>5</v>
      </c>
      <c r="P116" s="8" t="s">
        <v>6</v>
      </c>
      <c r="Q116" s="9" t="s">
        <v>7</v>
      </c>
      <c r="R116" s="10">
        <v>0</v>
      </c>
      <c r="S116" s="10">
        <v>1</v>
      </c>
      <c r="T116" s="10">
        <v>2</v>
      </c>
      <c r="U116" s="10">
        <v>3</v>
      </c>
      <c r="V116" s="10">
        <v>5</v>
      </c>
      <c r="W116" s="11" t="s">
        <v>8</v>
      </c>
      <c r="X116" s="12">
        <v>20</v>
      </c>
    </row>
    <row r="117" spans="1:24" ht="13.5" thickBot="1" x14ac:dyDescent="0.25">
      <c r="B117" s="13"/>
      <c r="C117" s="14" t="s">
        <v>78</v>
      </c>
      <c r="D117" s="14" t="s">
        <v>79</v>
      </c>
      <c r="E117" s="15">
        <v>5</v>
      </c>
      <c r="F117" s="15">
        <v>5</v>
      </c>
      <c r="G117" s="15">
        <v>5</v>
      </c>
      <c r="H117" s="15">
        <v>5</v>
      </c>
      <c r="I117" s="15">
        <v>5</v>
      </c>
      <c r="J117" s="15">
        <v>5</v>
      </c>
      <c r="K117" s="15">
        <v>3</v>
      </c>
      <c r="L117" s="15">
        <v>3</v>
      </c>
      <c r="M117" s="16">
        <v>5</v>
      </c>
      <c r="N117" s="17">
        <f t="shared" ref="N117:N119" si="6">SUM(E117:M117)</f>
        <v>41</v>
      </c>
      <c r="O117" s="18"/>
      <c r="P117" s="19"/>
      <c r="Q117" s="20"/>
      <c r="R117" s="21">
        <f>COUNTIF(E117:M119,$R$3)</f>
        <v>3</v>
      </c>
      <c r="S117" s="22">
        <f>COUNTIF(E117:M119,$S$3)</f>
        <v>5</v>
      </c>
      <c r="T117" s="22">
        <f>COUNTIF(E117:M119,$T$3)</f>
        <v>0</v>
      </c>
      <c r="U117" s="22">
        <f>COUNTIF(E117:M119,$U$3)</f>
        <v>9</v>
      </c>
      <c r="V117" s="22">
        <f>COUNTIF(E117:M119,$V$3)</f>
        <v>10</v>
      </c>
      <c r="W117" s="23"/>
      <c r="X117" s="24"/>
    </row>
    <row r="118" spans="1:24" ht="13.5" thickBot="1" x14ac:dyDescent="0.25">
      <c r="A118" s="1">
        <v>1</v>
      </c>
      <c r="B118" s="25">
        <v>48</v>
      </c>
      <c r="C118" s="26">
        <v>48</v>
      </c>
      <c r="D118" s="26"/>
      <c r="E118" s="27">
        <v>3</v>
      </c>
      <c r="F118" s="27">
        <v>3</v>
      </c>
      <c r="G118" s="27">
        <v>0</v>
      </c>
      <c r="H118" s="27">
        <v>3</v>
      </c>
      <c r="I118" s="27">
        <v>5</v>
      </c>
      <c r="J118" s="27">
        <v>3</v>
      </c>
      <c r="K118" s="27">
        <v>1</v>
      </c>
      <c r="L118" s="27">
        <v>1</v>
      </c>
      <c r="M118" s="28">
        <v>1</v>
      </c>
      <c r="N118" s="17">
        <f t="shared" si="6"/>
        <v>20</v>
      </c>
      <c r="O118" s="18"/>
      <c r="P118" s="19"/>
      <c r="Q118" s="29">
        <f>SUM(N117:N119)</f>
        <v>82</v>
      </c>
      <c r="R118" s="30" t="s">
        <v>5</v>
      </c>
      <c r="S118" s="31"/>
      <c r="T118" s="32">
        <v>0.4597222222222222</v>
      </c>
      <c r="U118" s="32">
        <v>0.61736111111111114</v>
      </c>
      <c r="V118" s="31"/>
      <c r="W118" s="33">
        <f>U118-T118</f>
        <v>0.15763888888888894</v>
      </c>
      <c r="X118" s="34"/>
    </row>
    <row r="119" spans="1:24" x14ac:dyDescent="0.2">
      <c r="B119" s="35"/>
      <c r="C119" s="36"/>
      <c r="D119" s="37"/>
      <c r="E119" s="38">
        <v>1</v>
      </c>
      <c r="F119" s="38">
        <v>5</v>
      </c>
      <c r="G119" s="38">
        <v>0</v>
      </c>
      <c r="H119" s="38">
        <v>3</v>
      </c>
      <c r="I119" s="38">
        <v>3</v>
      </c>
      <c r="J119" s="38">
        <v>0</v>
      </c>
      <c r="K119" s="38">
        <v>3</v>
      </c>
      <c r="L119" s="38">
        <v>1</v>
      </c>
      <c r="M119" s="39">
        <v>5</v>
      </c>
      <c r="N119" s="40">
        <f t="shared" si="6"/>
        <v>21</v>
      </c>
      <c r="O119" s="18"/>
      <c r="P119" s="19"/>
      <c r="Q119" s="41"/>
      <c r="R119" s="42" t="s">
        <v>13</v>
      </c>
      <c r="S119" s="43"/>
      <c r="T119" s="43"/>
      <c r="U119" s="43"/>
      <c r="V119" s="43"/>
      <c r="W119" s="44">
        <f>AVERAGE(E117:M119)</f>
        <v>3.0370370370370372</v>
      </c>
      <c r="X119" s="45"/>
    </row>
    <row r="120" spans="1:24" ht="12.75" customHeight="1" x14ac:dyDescent="0.2">
      <c r="B120" s="26"/>
      <c r="C120" s="48"/>
      <c r="D120" s="26"/>
      <c r="E120" s="46"/>
      <c r="F120" s="46"/>
      <c r="G120" s="46"/>
      <c r="H120" s="46"/>
      <c r="I120" s="46"/>
      <c r="J120" s="46"/>
      <c r="K120" s="46"/>
      <c r="L120" s="46"/>
      <c r="M120" s="46"/>
      <c r="N120" s="26"/>
      <c r="O120" s="46"/>
      <c r="P120" s="46"/>
      <c r="Q120" s="29"/>
      <c r="R120" s="31"/>
      <c r="S120" s="31"/>
      <c r="T120" s="31"/>
      <c r="U120" s="31"/>
      <c r="V120" s="31"/>
      <c r="W120" s="47"/>
      <c r="X120" s="31"/>
    </row>
    <row r="121" spans="1:24" x14ac:dyDescent="0.2">
      <c r="T121" s="31"/>
    </row>
  </sheetData>
  <mergeCells count="14">
    <mergeCell ref="B35:X35"/>
    <mergeCell ref="B1:X1"/>
    <mergeCell ref="B2:X2"/>
    <mergeCell ref="B18:X18"/>
    <mergeCell ref="B19:X19"/>
    <mergeCell ref="B34:X34"/>
    <mergeCell ref="B114:X114"/>
    <mergeCell ref="B115:X115"/>
    <mergeCell ref="B53:X53"/>
    <mergeCell ref="B54:X54"/>
    <mergeCell ref="B78:X78"/>
    <mergeCell ref="B79:X79"/>
    <mergeCell ref="B104:X104"/>
    <mergeCell ref="B105:X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workbookViewId="0">
      <selection activeCell="J21" sqref="J21"/>
    </sheetView>
  </sheetViews>
  <sheetFormatPr defaultColWidth="13.5703125" defaultRowHeight="12.75" x14ac:dyDescent="0.2"/>
  <cols>
    <col min="1" max="1" width="4.7109375" style="1" bestFit="1" customWidth="1"/>
    <col min="2" max="2" width="5.28515625" style="1" bestFit="1" customWidth="1"/>
    <col min="3" max="3" width="13.5703125" style="2"/>
    <col min="4" max="4" width="10.85546875" style="2" customWidth="1"/>
    <col min="5" max="13" width="3" style="50" customWidth="1"/>
    <col min="14" max="14" width="4.140625" style="1" customWidth="1"/>
    <col min="15" max="15" width="5" style="50" bestFit="1" customWidth="1"/>
    <col min="16" max="16" width="3" style="50" customWidth="1"/>
    <col min="17" max="17" width="6.140625" style="51" bestFit="1" customWidth="1"/>
    <col min="18" max="19" width="3" style="2" customWidth="1"/>
    <col min="20" max="20" width="6.28515625" style="2" customWidth="1"/>
    <col min="21" max="21" width="7.42578125" style="2" customWidth="1"/>
    <col min="22" max="22" width="3.85546875" style="2" customWidth="1"/>
    <col min="23" max="23" width="5.28515625" style="2" customWidth="1"/>
    <col min="24" max="24" width="4.42578125" style="2" customWidth="1"/>
    <col min="25" max="253" width="9.140625" style="2" customWidth="1"/>
    <col min="254" max="254" width="3.28515625" style="2" customWidth="1"/>
    <col min="255" max="255" width="13.5703125" style="2"/>
    <col min="256" max="256" width="3.28515625" style="2" customWidth="1"/>
    <col min="257" max="257" width="13.5703125" style="2"/>
    <col min="258" max="258" width="10.85546875" style="2" customWidth="1"/>
    <col min="259" max="270" width="3" style="2" customWidth="1"/>
    <col min="271" max="271" width="4.140625" style="2" customWidth="1"/>
    <col min="272" max="272" width="3" style="2" customWidth="1"/>
    <col min="273" max="273" width="7.85546875" style="2" bestFit="1" customWidth="1"/>
    <col min="274" max="275" width="3" style="2" customWidth="1"/>
    <col min="276" max="276" width="6.28515625" style="2" customWidth="1"/>
    <col min="277" max="277" width="7.42578125" style="2" customWidth="1"/>
    <col min="278" max="278" width="3.85546875" style="2" customWidth="1"/>
    <col min="279" max="279" width="5.28515625" style="2" customWidth="1"/>
    <col min="280" max="280" width="4.42578125" style="2" customWidth="1"/>
    <col min="281" max="509" width="9.140625" style="2" customWidth="1"/>
    <col min="510" max="510" width="3.28515625" style="2" customWidth="1"/>
    <col min="511" max="511" width="13.5703125" style="2"/>
    <col min="512" max="512" width="3.28515625" style="2" customWidth="1"/>
    <col min="513" max="513" width="13.5703125" style="2"/>
    <col min="514" max="514" width="10.85546875" style="2" customWidth="1"/>
    <col min="515" max="526" width="3" style="2" customWidth="1"/>
    <col min="527" max="527" width="4.140625" style="2" customWidth="1"/>
    <col min="528" max="528" width="3" style="2" customWidth="1"/>
    <col min="529" max="529" width="7.85546875" style="2" bestFit="1" customWidth="1"/>
    <col min="530" max="531" width="3" style="2" customWidth="1"/>
    <col min="532" max="532" width="6.28515625" style="2" customWidth="1"/>
    <col min="533" max="533" width="7.42578125" style="2" customWidth="1"/>
    <col min="534" max="534" width="3.85546875" style="2" customWidth="1"/>
    <col min="535" max="535" width="5.28515625" style="2" customWidth="1"/>
    <col min="536" max="536" width="4.42578125" style="2" customWidth="1"/>
    <col min="537" max="765" width="9.140625" style="2" customWidth="1"/>
    <col min="766" max="766" width="3.28515625" style="2" customWidth="1"/>
    <col min="767" max="767" width="13.5703125" style="2"/>
    <col min="768" max="768" width="3.28515625" style="2" customWidth="1"/>
    <col min="769" max="769" width="13.5703125" style="2"/>
    <col min="770" max="770" width="10.85546875" style="2" customWidth="1"/>
    <col min="771" max="782" width="3" style="2" customWidth="1"/>
    <col min="783" max="783" width="4.140625" style="2" customWidth="1"/>
    <col min="784" max="784" width="3" style="2" customWidth="1"/>
    <col min="785" max="785" width="7.85546875" style="2" bestFit="1" customWidth="1"/>
    <col min="786" max="787" width="3" style="2" customWidth="1"/>
    <col min="788" max="788" width="6.28515625" style="2" customWidth="1"/>
    <col min="789" max="789" width="7.42578125" style="2" customWidth="1"/>
    <col min="790" max="790" width="3.85546875" style="2" customWidth="1"/>
    <col min="791" max="791" width="5.28515625" style="2" customWidth="1"/>
    <col min="792" max="792" width="4.42578125" style="2" customWidth="1"/>
    <col min="793" max="1021" width="9.140625" style="2" customWidth="1"/>
    <col min="1022" max="1022" width="3.28515625" style="2" customWidth="1"/>
    <col min="1023" max="1023" width="13.5703125" style="2"/>
    <col min="1024" max="1024" width="3.28515625" style="2" customWidth="1"/>
    <col min="1025" max="1025" width="13.5703125" style="2"/>
    <col min="1026" max="1026" width="10.85546875" style="2" customWidth="1"/>
    <col min="1027" max="1038" width="3" style="2" customWidth="1"/>
    <col min="1039" max="1039" width="4.140625" style="2" customWidth="1"/>
    <col min="1040" max="1040" width="3" style="2" customWidth="1"/>
    <col min="1041" max="1041" width="7.85546875" style="2" bestFit="1" customWidth="1"/>
    <col min="1042" max="1043" width="3" style="2" customWidth="1"/>
    <col min="1044" max="1044" width="6.28515625" style="2" customWidth="1"/>
    <col min="1045" max="1045" width="7.42578125" style="2" customWidth="1"/>
    <col min="1046" max="1046" width="3.85546875" style="2" customWidth="1"/>
    <col min="1047" max="1047" width="5.28515625" style="2" customWidth="1"/>
    <col min="1048" max="1048" width="4.42578125" style="2" customWidth="1"/>
    <col min="1049" max="1277" width="9.140625" style="2" customWidth="1"/>
    <col min="1278" max="1278" width="3.28515625" style="2" customWidth="1"/>
    <col min="1279" max="1279" width="13.5703125" style="2"/>
    <col min="1280" max="1280" width="3.28515625" style="2" customWidth="1"/>
    <col min="1281" max="1281" width="13.5703125" style="2"/>
    <col min="1282" max="1282" width="10.85546875" style="2" customWidth="1"/>
    <col min="1283" max="1294" width="3" style="2" customWidth="1"/>
    <col min="1295" max="1295" width="4.140625" style="2" customWidth="1"/>
    <col min="1296" max="1296" width="3" style="2" customWidth="1"/>
    <col min="1297" max="1297" width="7.85546875" style="2" bestFit="1" customWidth="1"/>
    <col min="1298" max="1299" width="3" style="2" customWidth="1"/>
    <col min="1300" max="1300" width="6.28515625" style="2" customWidth="1"/>
    <col min="1301" max="1301" width="7.42578125" style="2" customWidth="1"/>
    <col min="1302" max="1302" width="3.85546875" style="2" customWidth="1"/>
    <col min="1303" max="1303" width="5.28515625" style="2" customWidth="1"/>
    <col min="1304" max="1304" width="4.42578125" style="2" customWidth="1"/>
    <col min="1305" max="1533" width="9.140625" style="2" customWidth="1"/>
    <col min="1534" max="1534" width="3.28515625" style="2" customWidth="1"/>
    <col min="1535" max="1535" width="13.5703125" style="2"/>
    <col min="1536" max="1536" width="3.28515625" style="2" customWidth="1"/>
    <col min="1537" max="1537" width="13.5703125" style="2"/>
    <col min="1538" max="1538" width="10.85546875" style="2" customWidth="1"/>
    <col min="1539" max="1550" width="3" style="2" customWidth="1"/>
    <col min="1551" max="1551" width="4.140625" style="2" customWidth="1"/>
    <col min="1552" max="1552" width="3" style="2" customWidth="1"/>
    <col min="1553" max="1553" width="7.85546875" style="2" bestFit="1" customWidth="1"/>
    <col min="1554" max="1555" width="3" style="2" customWidth="1"/>
    <col min="1556" max="1556" width="6.28515625" style="2" customWidth="1"/>
    <col min="1557" max="1557" width="7.42578125" style="2" customWidth="1"/>
    <col min="1558" max="1558" width="3.85546875" style="2" customWidth="1"/>
    <col min="1559" max="1559" width="5.28515625" style="2" customWidth="1"/>
    <col min="1560" max="1560" width="4.42578125" style="2" customWidth="1"/>
    <col min="1561" max="1789" width="9.140625" style="2" customWidth="1"/>
    <col min="1790" max="1790" width="3.28515625" style="2" customWidth="1"/>
    <col min="1791" max="1791" width="13.5703125" style="2"/>
    <col min="1792" max="1792" width="3.28515625" style="2" customWidth="1"/>
    <col min="1793" max="1793" width="13.5703125" style="2"/>
    <col min="1794" max="1794" width="10.85546875" style="2" customWidth="1"/>
    <col min="1795" max="1806" width="3" style="2" customWidth="1"/>
    <col min="1807" max="1807" width="4.140625" style="2" customWidth="1"/>
    <col min="1808" max="1808" width="3" style="2" customWidth="1"/>
    <col min="1809" max="1809" width="7.85546875" style="2" bestFit="1" customWidth="1"/>
    <col min="1810" max="1811" width="3" style="2" customWidth="1"/>
    <col min="1812" max="1812" width="6.28515625" style="2" customWidth="1"/>
    <col min="1813" max="1813" width="7.42578125" style="2" customWidth="1"/>
    <col min="1814" max="1814" width="3.85546875" style="2" customWidth="1"/>
    <col min="1815" max="1815" width="5.28515625" style="2" customWidth="1"/>
    <col min="1816" max="1816" width="4.42578125" style="2" customWidth="1"/>
    <col min="1817" max="2045" width="9.140625" style="2" customWidth="1"/>
    <col min="2046" max="2046" width="3.28515625" style="2" customWidth="1"/>
    <col min="2047" max="2047" width="13.5703125" style="2"/>
    <col min="2048" max="2048" width="3.28515625" style="2" customWidth="1"/>
    <col min="2049" max="2049" width="13.5703125" style="2"/>
    <col min="2050" max="2050" width="10.85546875" style="2" customWidth="1"/>
    <col min="2051" max="2062" width="3" style="2" customWidth="1"/>
    <col min="2063" max="2063" width="4.140625" style="2" customWidth="1"/>
    <col min="2064" max="2064" width="3" style="2" customWidth="1"/>
    <col min="2065" max="2065" width="7.85546875" style="2" bestFit="1" customWidth="1"/>
    <col min="2066" max="2067" width="3" style="2" customWidth="1"/>
    <col min="2068" max="2068" width="6.28515625" style="2" customWidth="1"/>
    <col min="2069" max="2069" width="7.42578125" style="2" customWidth="1"/>
    <col min="2070" max="2070" width="3.85546875" style="2" customWidth="1"/>
    <col min="2071" max="2071" width="5.28515625" style="2" customWidth="1"/>
    <col min="2072" max="2072" width="4.42578125" style="2" customWidth="1"/>
    <col min="2073" max="2301" width="9.140625" style="2" customWidth="1"/>
    <col min="2302" max="2302" width="3.28515625" style="2" customWidth="1"/>
    <col min="2303" max="2303" width="13.5703125" style="2"/>
    <col min="2304" max="2304" width="3.28515625" style="2" customWidth="1"/>
    <col min="2305" max="2305" width="13.5703125" style="2"/>
    <col min="2306" max="2306" width="10.85546875" style="2" customWidth="1"/>
    <col min="2307" max="2318" width="3" style="2" customWidth="1"/>
    <col min="2319" max="2319" width="4.140625" style="2" customWidth="1"/>
    <col min="2320" max="2320" width="3" style="2" customWidth="1"/>
    <col min="2321" max="2321" width="7.85546875" style="2" bestFit="1" customWidth="1"/>
    <col min="2322" max="2323" width="3" style="2" customWidth="1"/>
    <col min="2324" max="2324" width="6.28515625" style="2" customWidth="1"/>
    <col min="2325" max="2325" width="7.42578125" style="2" customWidth="1"/>
    <col min="2326" max="2326" width="3.85546875" style="2" customWidth="1"/>
    <col min="2327" max="2327" width="5.28515625" style="2" customWidth="1"/>
    <col min="2328" max="2328" width="4.42578125" style="2" customWidth="1"/>
    <col min="2329" max="2557" width="9.140625" style="2" customWidth="1"/>
    <col min="2558" max="2558" width="3.28515625" style="2" customWidth="1"/>
    <col min="2559" max="2559" width="13.5703125" style="2"/>
    <col min="2560" max="2560" width="3.28515625" style="2" customWidth="1"/>
    <col min="2561" max="2561" width="13.5703125" style="2"/>
    <col min="2562" max="2562" width="10.85546875" style="2" customWidth="1"/>
    <col min="2563" max="2574" width="3" style="2" customWidth="1"/>
    <col min="2575" max="2575" width="4.140625" style="2" customWidth="1"/>
    <col min="2576" max="2576" width="3" style="2" customWidth="1"/>
    <col min="2577" max="2577" width="7.85546875" style="2" bestFit="1" customWidth="1"/>
    <col min="2578" max="2579" width="3" style="2" customWidth="1"/>
    <col min="2580" max="2580" width="6.28515625" style="2" customWidth="1"/>
    <col min="2581" max="2581" width="7.42578125" style="2" customWidth="1"/>
    <col min="2582" max="2582" width="3.85546875" style="2" customWidth="1"/>
    <col min="2583" max="2583" width="5.28515625" style="2" customWidth="1"/>
    <col min="2584" max="2584" width="4.42578125" style="2" customWidth="1"/>
    <col min="2585" max="2813" width="9.140625" style="2" customWidth="1"/>
    <col min="2814" max="2814" width="3.28515625" style="2" customWidth="1"/>
    <col min="2815" max="2815" width="13.5703125" style="2"/>
    <col min="2816" max="2816" width="3.28515625" style="2" customWidth="1"/>
    <col min="2817" max="2817" width="13.5703125" style="2"/>
    <col min="2818" max="2818" width="10.85546875" style="2" customWidth="1"/>
    <col min="2819" max="2830" width="3" style="2" customWidth="1"/>
    <col min="2831" max="2831" width="4.140625" style="2" customWidth="1"/>
    <col min="2832" max="2832" width="3" style="2" customWidth="1"/>
    <col min="2833" max="2833" width="7.85546875" style="2" bestFit="1" customWidth="1"/>
    <col min="2834" max="2835" width="3" style="2" customWidth="1"/>
    <col min="2836" max="2836" width="6.28515625" style="2" customWidth="1"/>
    <col min="2837" max="2837" width="7.42578125" style="2" customWidth="1"/>
    <col min="2838" max="2838" width="3.85546875" style="2" customWidth="1"/>
    <col min="2839" max="2839" width="5.28515625" style="2" customWidth="1"/>
    <col min="2840" max="2840" width="4.42578125" style="2" customWidth="1"/>
    <col min="2841" max="3069" width="9.140625" style="2" customWidth="1"/>
    <col min="3070" max="3070" width="3.28515625" style="2" customWidth="1"/>
    <col min="3071" max="3071" width="13.5703125" style="2"/>
    <col min="3072" max="3072" width="3.28515625" style="2" customWidth="1"/>
    <col min="3073" max="3073" width="13.5703125" style="2"/>
    <col min="3074" max="3074" width="10.85546875" style="2" customWidth="1"/>
    <col min="3075" max="3086" width="3" style="2" customWidth="1"/>
    <col min="3087" max="3087" width="4.140625" style="2" customWidth="1"/>
    <col min="3088" max="3088" width="3" style="2" customWidth="1"/>
    <col min="3089" max="3089" width="7.85546875" style="2" bestFit="1" customWidth="1"/>
    <col min="3090" max="3091" width="3" style="2" customWidth="1"/>
    <col min="3092" max="3092" width="6.28515625" style="2" customWidth="1"/>
    <col min="3093" max="3093" width="7.42578125" style="2" customWidth="1"/>
    <col min="3094" max="3094" width="3.85546875" style="2" customWidth="1"/>
    <col min="3095" max="3095" width="5.28515625" style="2" customWidth="1"/>
    <col min="3096" max="3096" width="4.42578125" style="2" customWidth="1"/>
    <col min="3097" max="3325" width="9.140625" style="2" customWidth="1"/>
    <col min="3326" max="3326" width="3.28515625" style="2" customWidth="1"/>
    <col min="3327" max="3327" width="13.5703125" style="2"/>
    <col min="3328" max="3328" width="3.28515625" style="2" customWidth="1"/>
    <col min="3329" max="3329" width="13.5703125" style="2"/>
    <col min="3330" max="3330" width="10.85546875" style="2" customWidth="1"/>
    <col min="3331" max="3342" width="3" style="2" customWidth="1"/>
    <col min="3343" max="3343" width="4.140625" style="2" customWidth="1"/>
    <col min="3344" max="3344" width="3" style="2" customWidth="1"/>
    <col min="3345" max="3345" width="7.85546875" style="2" bestFit="1" customWidth="1"/>
    <col min="3346" max="3347" width="3" style="2" customWidth="1"/>
    <col min="3348" max="3348" width="6.28515625" style="2" customWidth="1"/>
    <col min="3349" max="3349" width="7.42578125" style="2" customWidth="1"/>
    <col min="3350" max="3350" width="3.85546875" style="2" customWidth="1"/>
    <col min="3351" max="3351" width="5.28515625" style="2" customWidth="1"/>
    <col min="3352" max="3352" width="4.42578125" style="2" customWidth="1"/>
    <col min="3353" max="3581" width="9.140625" style="2" customWidth="1"/>
    <col min="3582" max="3582" width="3.28515625" style="2" customWidth="1"/>
    <col min="3583" max="3583" width="13.5703125" style="2"/>
    <col min="3584" max="3584" width="3.28515625" style="2" customWidth="1"/>
    <col min="3585" max="3585" width="13.5703125" style="2"/>
    <col min="3586" max="3586" width="10.85546875" style="2" customWidth="1"/>
    <col min="3587" max="3598" width="3" style="2" customWidth="1"/>
    <col min="3599" max="3599" width="4.140625" style="2" customWidth="1"/>
    <col min="3600" max="3600" width="3" style="2" customWidth="1"/>
    <col min="3601" max="3601" width="7.85546875" style="2" bestFit="1" customWidth="1"/>
    <col min="3602" max="3603" width="3" style="2" customWidth="1"/>
    <col min="3604" max="3604" width="6.28515625" style="2" customWidth="1"/>
    <col min="3605" max="3605" width="7.42578125" style="2" customWidth="1"/>
    <col min="3606" max="3606" width="3.85546875" style="2" customWidth="1"/>
    <col min="3607" max="3607" width="5.28515625" style="2" customWidth="1"/>
    <col min="3608" max="3608" width="4.42578125" style="2" customWidth="1"/>
    <col min="3609" max="3837" width="9.140625" style="2" customWidth="1"/>
    <col min="3838" max="3838" width="3.28515625" style="2" customWidth="1"/>
    <col min="3839" max="3839" width="13.5703125" style="2"/>
    <col min="3840" max="3840" width="3.28515625" style="2" customWidth="1"/>
    <col min="3841" max="3841" width="13.5703125" style="2"/>
    <col min="3842" max="3842" width="10.85546875" style="2" customWidth="1"/>
    <col min="3843" max="3854" width="3" style="2" customWidth="1"/>
    <col min="3855" max="3855" width="4.140625" style="2" customWidth="1"/>
    <col min="3856" max="3856" width="3" style="2" customWidth="1"/>
    <col min="3857" max="3857" width="7.85546875" style="2" bestFit="1" customWidth="1"/>
    <col min="3858" max="3859" width="3" style="2" customWidth="1"/>
    <col min="3860" max="3860" width="6.28515625" style="2" customWidth="1"/>
    <col min="3861" max="3861" width="7.42578125" style="2" customWidth="1"/>
    <col min="3862" max="3862" width="3.85546875" style="2" customWidth="1"/>
    <col min="3863" max="3863" width="5.28515625" style="2" customWidth="1"/>
    <col min="3864" max="3864" width="4.42578125" style="2" customWidth="1"/>
    <col min="3865" max="4093" width="9.140625" style="2" customWidth="1"/>
    <col min="4094" max="4094" width="3.28515625" style="2" customWidth="1"/>
    <col min="4095" max="4095" width="13.5703125" style="2"/>
    <col min="4096" max="4096" width="3.28515625" style="2" customWidth="1"/>
    <col min="4097" max="4097" width="13.5703125" style="2"/>
    <col min="4098" max="4098" width="10.85546875" style="2" customWidth="1"/>
    <col min="4099" max="4110" width="3" style="2" customWidth="1"/>
    <col min="4111" max="4111" width="4.140625" style="2" customWidth="1"/>
    <col min="4112" max="4112" width="3" style="2" customWidth="1"/>
    <col min="4113" max="4113" width="7.85546875" style="2" bestFit="1" customWidth="1"/>
    <col min="4114" max="4115" width="3" style="2" customWidth="1"/>
    <col min="4116" max="4116" width="6.28515625" style="2" customWidth="1"/>
    <col min="4117" max="4117" width="7.42578125" style="2" customWidth="1"/>
    <col min="4118" max="4118" width="3.85546875" style="2" customWidth="1"/>
    <col min="4119" max="4119" width="5.28515625" style="2" customWidth="1"/>
    <col min="4120" max="4120" width="4.42578125" style="2" customWidth="1"/>
    <col min="4121" max="4349" width="9.140625" style="2" customWidth="1"/>
    <col min="4350" max="4350" width="3.28515625" style="2" customWidth="1"/>
    <col min="4351" max="4351" width="13.5703125" style="2"/>
    <col min="4352" max="4352" width="3.28515625" style="2" customWidth="1"/>
    <col min="4353" max="4353" width="13.5703125" style="2"/>
    <col min="4354" max="4354" width="10.85546875" style="2" customWidth="1"/>
    <col min="4355" max="4366" width="3" style="2" customWidth="1"/>
    <col min="4367" max="4367" width="4.140625" style="2" customWidth="1"/>
    <col min="4368" max="4368" width="3" style="2" customWidth="1"/>
    <col min="4369" max="4369" width="7.85546875" style="2" bestFit="1" customWidth="1"/>
    <col min="4370" max="4371" width="3" style="2" customWidth="1"/>
    <col min="4372" max="4372" width="6.28515625" style="2" customWidth="1"/>
    <col min="4373" max="4373" width="7.42578125" style="2" customWidth="1"/>
    <col min="4374" max="4374" width="3.85546875" style="2" customWidth="1"/>
    <col min="4375" max="4375" width="5.28515625" style="2" customWidth="1"/>
    <col min="4376" max="4376" width="4.42578125" style="2" customWidth="1"/>
    <col min="4377" max="4605" width="9.140625" style="2" customWidth="1"/>
    <col min="4606" max="4606" width="3.28515625" style="2" customWidth="1"/>
    <col min="4607" max="4607" width="13.5703125" style="2"/>
    <col min="4608" max="4608" width="3.28515625" style="2" customWidth="1"/>
    <col min="4609" max="4609" width="13.5703125" style="2"/>
    <col min="4610" max="4610" width="10.85546875" style="2" customWidth="1"/>
    <col min="4611" max="4622" width="3" style="2" customWidth="1"/>
    <col min="4623" max="4623" width="4.140625" style="2" customWidth="1"/>
    <col min="4624" max="4624" width="3" style="2" customWidth="1"/>
    <col min="4625" max="4625" width="7.85546875" style="2" bestFit="1" customWidth="1"/>
    <col min="4626" max="4627" width="3" style="2" customWidth="1"/>
    <col min="4628" max="4628" width="6.28515625" style="2" customWidth="1"/>
    <col min="4629" max="4629" width="7.42578125" style="2" customWidth="1"/>
    <col min="4630" max="4630" width="3.85546875" style="2" customWidth="1"/>
    <col min="4631" max="4631" width="5.28515625" style="2" customWidth="1"/>
    <col min="4632" max="4632" width="4.42578125" style="2" customWidth="1"/>
    <col min="4633" max="4861" width="9.140625" style="2" customWidth="1"/>
    <col min="4862" max="4862" width="3.28515625" style="2" customWidth="1"/>
    <col min="4863" max="4863" width="13.5703125" style="2"/>
    <col min="4864" max="4864" width="3.28515625" style="2" customWidth="1"/>
    <col min="4865" max="4865" width="13.5703125" style="2"/>
    <col min="4866" max="4866" width="10.85546875" style="2" customWidth="1"/>
    <col min="4867" max="4878" width="3" style="2" customWidth="1"/>
    <col min="4879" max="4879" width="4.140625" style="2" customWidth="1"/>
    <col min="4880" max="4880" width="3" style="2" customWidth="1"/>
    <col min="4881" max="4881" width="7.85546875" style="2" bestFit="1" customWidth="1"/>
    <col min="4882" max="4883" width="3" style="2" customWidth="1"/>
    <col min="4884" max="4884" width="6.28515625" style="2" customWidth="1"/>
    <col min="4885" max="4885" width="7.42578125" style="2" customWidth="1"/>
    <col min="4886" max="4886" width="3.85546875" style="2" customWidth="1"/>
    <col min="4887" max="4887" width="5.28515625" style="2" customWidth="1"/>
    <col min="4888" max="4888" width="4.42578125" style="2" customWidth="1"/>
    <col min="4889" max="5117" width="9.140625" style="2" customWidth="1"/>
    <col min="5118" max="5118" width="3.28515625" style="2" customWidth="1"/>
    <col min="5119" max="5119" width="13.5703125" style="2"/>
    <col min="5120" max="5120" width="3.28515625" style="2" customWidth="1"/>
    <col min="5121" max="5121" width="13.5703125" style="2"/>
    <col min="5122" max="5122" width="10.85546875" style="2" customWidth="1"/>
    <col min="5123" max="5134" width="3" style="2" customWidth="1"/>
    <col min="5135" max="5135" width="4.140625" style="2" customWidth="1"/>
    <col min="5136" max="5136" width="3" style="2" customWidth="1"/>
    <col min="5137" max="5137" width="7.85546875" style="2" bestFit="1" customWidth="1"/>
    <col min="5138" max="5139" width="3" style="2" customWidth="1"/>
    <col min="5140" max="5140" width="6.28515625" style="2" customWidth="1"/>
    <col min="5141" max="5141" width="7.42578125" style="2" customWidth="1"/>
    <col min="5142" max="5142" width="3.85546875" style="2" customWidth="1"/>
    <col min="5143" max="5143" width="5.28515625" style="2" customWidth="1"/>
    <col min="5144" max="5144" width="4.42578125" style="2" customWidth="1"/>
    <col min="5145" max="5373" width="9.140625" style="2" customWidth="1"/>
    <col min="5374" max="5374" width="3.28515625" style="2" customWidth="1"/>
    <col min="5375" max="5375" width="13.5703125" style="2"/>
    <col min="5376" max="5376" width="3.28515625" style="2" customWidth="1"/>
    <col min="5377" max="5377" width="13.5703125" style="2"/>
    <col min="5378" max="5378" width="10.85546875" style="2" customWidth="1"/>
    <col min="5379" max="5390" width="3" style="2" customWidth="1"/>
    <col min="5391" max="5391" width="4.140625" style="2" customWidth="1"/>
    <col min="5392" max="5392" width="3" style="2" customWidth="1"/>
    <col min="5393" max="5393" width="7.85546875" style="2" bestFit="1" customWidth="1"/>
    <col min="5394" max="5395" width="3" style="2" customWidth="1"/>
    <col min="5396" max="5396" width="6.28515625" style="2" customWidth="1"/>
    <col min="5397" max="5397" width="7.42578125" style="2" customWidth="1"/>
    <col min="5398" max="5398" width="3.85546875" style="2" customWidth="1"/>
    <col min="5399" max="5399" width="5.28515625" style="2" customWidth="1"/>
    <col min="5400" max="5400" width="4.42578125" style="2" customWidth="1"/>
    <col min="5401" max="5629" width="9.140625" style="2" customWidth="1"/>
    <col min="5630" max="5630" width="3.28515625" style="2" customWidth="1"/>
    <col min="5631" max="5631" width="13.5703125" style="2"/>
    <col min="5632" max="5632" width="3.28515625" style="2" customWidth="1"/>
    <col min="5633" max="5633" width="13.5703125" style="2"/>
    <col min="5634" max="5634" width="10.85546875" style="2" customWidth="1"/>
    <col min="5635" max="5646" width="3" style="2" customWidth="1"/>
    <col min="5647" max="5647" width="4.140625" style="2" customWidth="1"/>
    <col min="5648" max="5648" width="3" style="2" customWidth="1"/>
    <col min="5649" max="5649" width="7.85546875" style="2" bestFit="1" customWidth="1"/>
    <col min="5650" max="5651" width="3" style="2" customWidth="1"/>
    <col min="5652" max="5652" width="6.28515625" style="2" customWidth="1"/>
    <col min="5653" max="5653" width="7.42578125" style="2" customWidth="1"/>
    <col min="5654" max="5654" width="3.85546875" style="2" customWidth="1"/>
    <col min="5655" max="5655" width="5.28515625" style="2" customWidth="1"/>
    <col min="5656" max="5656" width="4.42578125" style="2" customWidth="1"/>
    <col min="5657" max="5885" width="9.140625" style="2" customWidth="1"/>
    <col min="5886" max="5886" width="3.28515625" style="2" customWidth="1"/>
    <col min="5887" max="5887" width="13.5703125" style="2"/>
    <col min="5888" max="5888" width="3.28515625" style="2" customWidth="1"/>
    <col min="5889" max="5889" width="13.5703125" style="2"/>
    <col min="5890" max="5890" width="10.85546875" style="2" customWidth="1"/>
    <col min="5891" max="5902" width="3" style="2" customWidth="1"/>
    <col min="5903" max="5903" width="4.140625" style="2" customWidth="1"/>
    <col min="5904" max="5904" width="3" style="2" customWidth="1"/>
    <col min="5905" max="5905" width="7.85546875" style="2" bestFit="1" customWidth="1"/>
    <col min="5906" max="5907" width="3" style="2" customWidth="1"/>
    <col min="5908" max="5908" width="6.28515625" style="2" customWidth="1"/>
    <col min="5909" max="5909" width="7.42578125" style="2" customWidth="1"/>
    <col min="5910" max="5910" width="3.85546875" style="2" customWidth="1"/>
    <col min="5911" max="5911" width="5.28515625" style="2" customWidth="1"/>
    <col min="5912" max="5912" width="4.42578125" style="2" customWidth="1"/>
    <col min="5913" max="6141" width="9.140625" style="2" customWidth="1"/>
    <col min="6142" max="6142" width="3.28515625" style="2" customWidth="1"/>
    <col min="6143" max="6143" width="13.5703125" style="2"/>
    <col min="6144" max="6144" width="3.28515625" style="2" customWidth="1"/>
    <col min="6145" max="6145" width="13.5703125" style="2"/>
    <col min="6146" max="6146" width="10.85546875" style="2" customWidth="1"/>
    <col min="6147" max="6158" width="3" style="2" customWidth="1"/>
    <col min="6159" max="6159" width="4.140625" style="2" customWidth="1"/>
    <col min="6160" max="6160" width="3" style="2" customWidth="1"/>
    <col min="6161" max="6161" width="7.85546875" style="2" bestFit="1" customWidth="1"/>
    <col min="6162" max="6163" width="3" style="2" customWidth="1"/>
    <col min="6164" max="6164" width="6.28515625" style="2" customWidth="1"/>
    <col min="6165" max="6165" width="7.42578125" style="2" customWidth="1"/>
    <col min="6166" max="6166" width="3.85546875" style="2" customWidth="1"/>
    <col min="6167" max="6167" width="5.28515625" style="2" customWidth="1"/>
    <col min="6168" max="6168" width="4.42578125" style="2" customWidth="1"/>
    <col min="6169" max="6397" width="9.140625" style="2" customWidth="1"/>
    <col min="6398" max="6398" width="3.28515625" style="2" customWidth="1"/>
    <col min="6399" max="6399" width="13.5703125" style="2"/>
    <col min="6400" max="6400" width="3.28515625" style="2" customWidth="1"/>
    <col min="6401" max="6401" width="13.5703125" style="2"/>
    <col min="6402" max="6402" width="10.85546875" style="2" customWidth="1"/>
    <col min="6403" max="6414" width="3" style="2" customWidth="1"/>
    <col min="6415" max="6415" width="4.140625" style="2" customWidth="1"/>
    <col min="6416" max="6416" width="3" style="2" customWidth="1"/>
    <col min="6417" max="6417" width="7.85546875" style="2" bestFit="1" customWidth="1"/>
    <col min="6418" max="6419" width="3" style="2" customWidth="1"/>
    <col min="6420" max="6420" width="6.28515625" style="2" customWidth="1"/>
    <col min="6421" max="6421" width="7.42578125" style="2" customWidth="1"/>
    <col min="6422" max="6422" width="3.85546875" style="2" customWidth="1"/>
    <col min="6423" max="6423" width="5.28515625" style="2" customWidth="1"/>
    <col min="6424" max="6424" width="4.42578125" style="2" customWidth="1"/>
    <col min="6425" max="6653" width="9.140625" style="2" customWidth="1"/>
    <col min="6654" max="6654" width="3.28515625" style="2" customWidth="1"/>
    <col min="6655" max="6655" width="13.5703125" style="2"/>
    <col min="6656" max="6656" width="3.28515625" style="2" customWidth="1"/>
    <col min="6657" max="6657" width="13.5703125" style="2"/>
    <col min="6658" max="6658" width="10.85546875" style="2" customWidth="1"/>
    <col min="6659" max="6670" width="3" style="2" customWidth="1"/>
    <col min="6671" max="6671" width="4.140625" style="2" customWidth="1"/>
    <col min="6672" max="6672" width="3" style="2" customWidth="1"/>
    <col min="6673" max="6673" width="7.85546875" style="2" bestFit="1" customWidth="1"/>
    <col min="6674" max="6675" width="3" style="2" customWidth="1"/>
    <col min="6676" max="6676" width="6.28515625" style="2" customWidth="1"/>
    <col min="6677" max="6677" width="7.42578125" style="2" customWidth="1"/>
    <col min="6678" max="6678" width="3.85546875" style="2" customWidth="1"/>
    <col min="6679" max="6679" width="5.28515625" style="2" customWidth="1"/>
    <col min="6680" max="6680" width="4.42578125" style="2" customWidth="1"/>
    <col min="6681" max="6909" width="9.140625" style="2" customWidth="1"/>
    <col min="6910" max="6910" width="3.28515625" style="2" customWidth="1"/>
    <col min="6911" max="6911" width="13.5703125" style="2"/>
    <col min="6912" max="6912" width="3.28515625" style="2" customWidth="1"/>
    <col min="6913" max="6913" width="13.5703125" style="2"/>
    <col min="6914" max="6914" width="10.85546875" style="2" customWidth="1"/>
    <col min="6915" max="6926" width="3" style="2" customWidth="1"/>
    <col min="6927" max="6927" width="4.140625" style="2" customWidth="1"/>
    <col min="6928" max="6928" width="3" style="2" customWidth="1"/>
    <col min="6929" max="6929" width="7.85546875" style="2" bestFit="1" customWidth="1"/>
    <col min="6930" max="6931" width="3" style="2" customWidth="1"/>
    <col min="6932" max="6932" width="6.28515625" style="2" customWidth="1"/>
    <col min="6933" max="6933" width="7.42578125" style="2" customWidth="1"/>
    <col min="6934" max="6934" width="3.85546875" style="2" customWidth="1"/>
    <col min="6935" max="6935" width="5.28515625" style="2" customWidth="1"/>
    <col min="6936" max="6936" width="4.42578125" style="2" customWidth="1"/>
    <col min="6937" max="7165" width="9.140625" style="2" customWidth="1"/>
    <col min="7166" max="7166" width="3.28515625" style="2" customWidth="1"/>
    <col min="7167" max="7167" width="13.5703125" style="2"/>
    <col min="7168" max="7168" width="3.28515625" style="2" customWidth="1"/>
    <col min="7169" max="7169" width="13.5703125" style="2"/>
    <col min="7170" max="7170" width="10.85546875" style="2" customWidth="1"/>
    <col min="7171" max="7182" width="3" style="2" customWidth="1"/>
    <col min="7183" max="7183" width="4.140625" style="2" customWidth="1"/>
    <col min="7184" max="7184" width="3" style="2" customWidth="1"/>
    <col min="7185" max="7185" width="7.85546875" style="2" bestFit="1" customWidth="1"/>
    <col min="7186" max="7187" width="3" style="2" customWidth="1"/>
    <col min="7188" max="7188" width="6.28515625" style="2" customWidth="1"/>
    <col min="7189" max="7189" width="7.42578125" style="2" customWidth="1"/>
    <col min="7190" max="7190" width="3.85546875" style="2" customWidth="1"/>
    <col min="7191" max="7191" width="5.28515625" style="2" customWidth="1"/>
    <col min="7192" max="7192" width="4.42578125" style="2" customWidth="1"/>
    <col min="7193" max="7421" width="9.140625" style="2" customWidth="1"/>
    <col min="7422" max="7422" width="3.28515625" style="2" customWidth="1"/>
    <col min="7423" max="7423" width="13.5703125" style="2"/>
    <col min="7424" max="7424" width="3.28515625" style="2" customWidth="1"/>
    <col min="7425" max="7425" width="13.5703125" style="2"/>
    <col min="7426" max="7426" width="10.85546875" style="2" customWidth="1"/>
    <col min="7427" max="7438" width="3" style="2" customWidth="1"/>
    <col min="7439" max="7439" width="4.140625" style="2" customWidth="1"/>
    <col min="7440" max="7440" width="3" style="2" customWidth="1"/>
    <col min="7441" max="7441" width="7.85546875" style="2" bestFit="1" customWidth="1"/>
    <col min="7442" max="7443" width="3" style="2" customWidth="1"/>
    <col min="7444" max="7444" width="6.28515625" style="2" customWidth="1"/>
    <col min="7445" max="7445" width="7.42578125" style="2" customWidth="1"/>
    <col min="7446" max="7446" width="3.85546875" style="2" customWidth="1"/>
    <col min="7447" max="7447" width="5.28515625" style="2" customWidth="1"/>
    <col min="7448" max="7448" width="4.42578125" style="2" customWidth="1"/>
    <col min="7449" max="7677" width="9.140625" style="2" customWidth="1"/>
    <col min="7678" max="7678" width="3.28515625" style="2" customWidth="1"/>
    <col min="7679" max="7679" width="13.5703125" style="2"/>
    <col min="7680" max="7680" width="3.28515625" style="2" customWidth="1"/>
    <col min="7681" max="7681" width="13.5703125" style="2"/>
    <col min="7682" max="7682" width="10.85546875" style="2" customWidth="1"/>
    <col min="7683" max="7694" width="3" style="2" customWidth="1"/>
    <col min="7695" max="7695" width="4.140625" style="2" customWidth="1"/>
    <col min="7696" max="7696" width="3" style="2" customWidth="1"/>
    <col min="7697" max="7697" width="7.85546875" style="2" bestFit="1" customWidth="1"/>
    <col min="7698" max="7699" width="3" style="2" customWidth="1"/>
    <col min="7700" max="7700" width="6.28515625" style="2" customWidth="1"/>
    <col min="7701" max="7701" width="7.42578125" style="2" customWidth="1"/>
    <col min="7702" max="7702" width="3.85546875" style="2" customWidth="1"/>
    <col min="7703" max="7703" width="5.28515625" style="2" customWidth="1"/>
    <col min="7704" max="7704" width="4.42578125" style="2" customWidth="1"/>
    <col min="7705" max="7933" width="9.140625" style="2" customWidth="1"/>
    <col min="7934" max="7934" width="3.28515625" style="2" customWidth="1"/>
    <col min="7935" max="7935" width="13.5703125" style="2"/>
    <col min="7936" max="7936" width="3.28515625" style="2" customWidth="1"/>
    <col min="7937" max="7937" width="13.5703125" style="2"/>
    <col min="7938" max="7938" width="10.85546875" style="2" customWidth="1"/>
    <col min="7939" max="7950" width="3" style="2" customWidth="1"/>
    <col min="7951" max="7951" width="4.140625" style="2" customWidth="1"/>
    <col min="7952" max="7952" width="3" style="2" customWidth="1"/>
    <col min="7953" max="7953" width="7.85546875" style="2" bestFit="1" customWidth="1"/>
    <col min="7954" max="7955" width="3" style="2" customWidth="1"/>
    <col min="7956" max="7956" width="6.28515625" style="2" customWidth="1"/>
    <col min="7957" max="7957" width="7.42578125" style="2" customWidth="1"/>
    <col min="7958" max="7958" width="3.85546875" style="2" customWidth="1"/>
    <col min="7959" max="7959" width="5.28515625" style="2" customWidth="1"/>
    <col min="7960" max="7960" width="4.42578125" style="2" customWidth="1"/>
    <col min="7961" max="8189" width="9.140625" style="2" customWidth="1"/>
    <col min="8190" max="8190" width="3.28515625" style="2" customWidth="1"/>
    <col min="8191" max="8191" width="13.5703125" style="2"/>
    <col min="8192" max="8192" width="3.28515625" style="2" customWidth="1"/>
    <col min="8193" max="8193" width="13.5703125" style="2"/>
    <col min="8194" max="8194" width="10.85546875" style="2" customWidth="1"/>
    <col min="8195" max="8206" width="3" style="2" customWidth="1"/>
    <col min="8207" max="8207" width="4.140625" style="2" customWidth="1"/>
    <col min="8208" max="8208" width="3" style="2" customWidth="1"/>
    <col min="8209" max="8209" width="7.85546875" style="2" bestFit="1" customWidth="1"/>
    <col min="8210" max="8211" width="3" style="2" customWidth="1"/>
    <col min="8212" max="8212" width="6.28515625" style="2" customWidth="1"/>
    <col min="8213" max="8213" width="7.42578125" style="2" customWidth="1"/>
    <col min="8214" max="8214" width="3.85546875" style="2" customWidth="1"/>
    <col min="8215" max="8215" width="5.28515625" style="2" customWidth="1"/>
    <col min="8216" max="8216" width="4.42578125" style="2" customWidth="1"/>
    <col min="8217" max="8445" width="9.140625" style="2" customWidth="1"/>
    <col min="8446" max="8446" width="3.28515625" style="2" customWidth="1"/>
    <col min="8447" max="8447" width="13.5703125" style="2"/>
    <col min="8448" max="8448" width="3.28515625" style="2" customWidth="1"/>
    <col min="8449" max="8449" width="13.5703125" style="2"/>
    <col min="8450" max="8450" width="10.85546875" style="2" customWidth="1"/>
    <col min="8451" max="8462" width="3" style="2" customWidth="1"/>
    <col min="8463" max="8463" width="4.140625" style="2" customWidth="1"/>
    <col min="8464" max="8464" width="3" style="2" customWidth="1"/>
    <col min="8465" max="8465" width="7.85546875" style="2" bestFit="1" customWidth="1"/>
    <col min="8466" max="8467" width="3" style="2" customWidth="1"/>
    <col min="8468" max="8468" width="6.28515625" style="2" customWidth="1"/>
    <col min="8469" max="8469" width="7.42578125" style="2" customWidth="1"/>
    <col min="8470" max="8470" width="3.85546875" style="2" customWidth="1"/>
    <col min="8471" max="8471" width="5.28515625" style="2" customWidth="1"/>
    <col min="8472" max="8472" width="4.42578125" style="2" customWidth="1"/>
    <col min="8473" max="8701" width="9.140625" style="2" customWidth="1"/>
    <col min="8702" max="8702" width="3.28515625" style="2" customWidth="1"/>
    <col min="8703" max="8703" width="13.5703125" style="2"/>
    <col min="8704" max="8704" width="3.28515625" style="2" customWidth="1"/>
    <col min="8705" max="8705" width="13.5703125" style="2"/>
    <col min="8706" max="8706" width="10.85546875" style="2" customWidth="1"/>
    <col min="8707" max="8718" width="3" style="2" customWidth="1"/>
    <col min="8719" max="8719" width="4.140625" style="2" customWidth="1"/>
    <col min="8720" max="8720" width="3" style="2" customWidth="1"/>
    <col min="8721" max="8721" width="7.85546875" style="2" bestFit="1" customWidth="1"/>
    <col min="8722" max="8723" width="3" style="2" customWidth="1"/>
    <col min="8724" max="8724" width="6.28515625" style="2" customWidth="1"/>
    <col min="8725" max="8725" width="7.42578125" style="2" customWidth="1"/>
    <col min="8726" max="8726" width="3.85546875" style="2" customWidth="1"/>
    <col min="8727" max="8727" width="5.28515625" style="2" customWidth="1"/>
    <col min="8728" max="8728" width="4.42578125" style="2" customWidth="1"/>
    <col min="8729" max="8957" width="9.140625" style="2" customWidth="1"/>
    <col min="8958" max="8958" width="3.28515625" style="2" customWidth="1"/>
    <col min="8959" max="8959" width="13.5703125" style="2"/>
    <col min="8960" max="8960" width="3.28515625" style="2" customWidth="1"/>
    <col min="8961" max="8961" width="13.5703125" style="2"/>
    <col min="8962" max="8962" width="10.85546875" style="2" customWidth="1"/>
    <col min="8963" max="8974" width="3" style="2" customWidth="1"/>
    <col min="8975" max="8975" width="4.140625" style="2" customWidth="1"/>
    <col min="8976" max="8976" width="3" style="2" customWidth="1"/>
    <col min="8977" max="8977" width="7.85546875" style="2" bestFit="1" customWidth="1"/>
    <col min="8978" max="8979" width="3" style="2" customWidth="1"/>
    <col min="8980" max="8980" width="6.28515625" style="2" customWidth="1"/>
    <col min="8981" max="8981" width="7.42578125" style="2" customWidth="1"/>
    <col min="8982" max="8982" width="3.85546875" style="2" customWidth="1"/>
    <col min="8983" max="8983" width="5.28515625" style="2" customWidth="1"/>
    <col min="8984" max="8984" width="4.42578125" style="2" customWidth="1"/>
    <col min="8985" max="9213" width="9.140625" style="2" customWidth="1"/>
    <col min="9214" max="9214" width="3.28515625" style="2" customWidth="1"/>
    <col min="9215" max="9215" width="13.5703125" style="2"/>
    <col min="9216" max="9216" width="3.28515625" style="2" customWidth="1"/>
    <col min="9217" max="9217" width="13.5703125" style="2"/>
    <col min="9218" max="9218" width="10.85546875" style="2" customWidth="1"/>
    <col min="9219" max="9230" width="3" style="2" customWidth="1"/>
    <col min="9231" max="9231" width="4.140625" style="2" customWidth="1"/>
    <col min="9232" max="9232" width="3" style="2" customWidth="1"/>
    <col min="9233" max="9233" width="7.85546875" style="2" bestFit="1" customWidth="1"/>
    <col min="9234" max="9235" width="3" style="2" customWidth="1"/>
    <col min="9236" max="9236" width="6.28515625" style="2" customWidth="1"/>
    <col min="9237" max="9237" width="7.42578125" style="2" customWidth="1"/>
    <col min="9238" max="9238" width="3.85546875" style="2" customWidth="1"/>
    <col min="9239" max="9239" width="5.28515625" style="2" customWidth="1"/>
    <col min="9240" max="9240" width="4.42578125" style="2" customWidth="1"/>
    <col min="9241" max="9469" width="9.140625" style="2" customWidth="1"/>
    <col min="9470" max="9470" width="3.28515625" style="2" customWidth="1"/>
    <col min="9471" max="9471" width="13.5703125" style="2"/>
    <col min="9472" max="9472" width="3.28515625" style="2" customWidth="1"/>
    <col min="9473" max="9473" width="13.5703125" style="2"/>
    <col min="9474" max="9474" width="10.85546875" style="2" customWidth="1"/>
    <col min="9475" max="9486" width="3" style="2" customWidth="1"/>
    <col min="9487" max="9487" width="4.140625" style="2" customWidth="1"/>
    <col min="9488" max="9488" width="3" style="2" customWidth="1"/>
    <col min="9489" max="9489" width="7.85546875" style="2" bestFit="1" customWidth="1"/>
    <col min="9490" max="9491" width="3" style="2" customWidth="1"/>
    <col min="9492" max="9492" width="6.28515625" style="2" customWidth="1"/>
    <col min="9493" max="9493" width="7.42578125" style="2" customWidth="1"/>
    <col min="9494" max="9494" width="3.85546875" style="2" customWidth="1"/>
    <col min="9495" max="9495" width="5.28515625" style="2" customWidth="1"/>
    <col min="9496" max="9496" width="4.42578125" style="2" customWidth="1"/>
    <col min="9497" max="9725" width="9.140625" style="2" customWidth="1"/>
    <col min="9726" max="9726" width="3.28515625" style="2" customWidth="1"/>
    <col min="9727" max="9727" width="13.5703125" style="2"/>
    <col min="9728" max="9728" width="3.28515625" style="2" customWidth="1"/>
    <col min="9729" max="9729" width="13.5703125" style="2"/>
    <col min="9730" max="9730" width="10.85546875" style="2" customWidth="1"/>
    <col min="9731" max="9742" width="3" style="2" customWidth="1"/>
    <col min="9743" max="9743" width="4.140625" style="2" customWidth="1"/>
    <col min="9744" max="9744" width="3" style="2" customWidth="1"/>
    <col min="9745" max="9745" width="7.85546875" style="2" bestFit="1" customWidth="1"/>
    <col min="9746" max="9747" width="3" style="2" customWidth="1"/>
    <col min="9748" max="9748" width="6.28515625" style="2" customWidth="1"/>
    <col min="9749" max="9749" width="7.42578125" style="2" customWidth="1"/>
    <col min="9750" max="9750" width="3.85546875" style="2" customWidth="1"/>
    <col min="9751" max="9751" width="5.28515625" style="2" customWidth="1"/>
    <col min="9752" max="9752" width="4.42578125" style="2" customWidth="1"/>
    <col min="9753" max="9981" width="9.140625" style="2" customWidth="1"/>
    <col min="9982" max="9982" width="3.28515625" style="2" customWidth="1"/>
    <col min="9983" max="9983" width="13.5703125" style="2"/>
    <col min="9984" max="9984" width="3.28515625" style="2" customWidth="1"/>
    <col min="9985" max="9985" width="13.5703125" style="2"/>
    <col min="9986" max="9986" width="10.85546875" style="2" customWidth="1"/>
    <col min="9987" max="9998" width="3" style="2" customWidth="1"/>
    <col min="9999" max="9999" width="4.140625" style="2" customWidth="1"/>
    <col min="10000" max="10000" width="3" style="2" customWidth="1"/>
    <col min="10001" max="10001" width="7.85546875" style="2" bestFit="1" customWidth="1"/>
    <col min="10002" max="10003" width="3" style="2" customWidth="1"/>
    <col min="10004" max="10004" width="6.28515625" style="2" customWidth="1"/>
    <col min="10005" max="10005" width="7.42578125" style="2" customWidth="1"/>
    <col min="10006" max="10006" width="3.85546875" style="2" customWidth="1"/>
    <col min="10007" max="10007" width="5.28515625" style="2" customWidth="1"/>
    <col min="10008" max="10008" width="4.42578125" style="2" customWidth="1"/>
    <col min="10009" max="10237" width="9.140625" style="2" customWidth="1"/>
    <col min="10238" max="10238" width="3.28515625" style="2" customWidth="1"/>
    <col min="10239" max="10239" width="13.5703125" style="2"/>
    <col min="10240" max="10240" width="3.28515625" style="2" customWidth="1"/>
    <col min="10241" max="10241" width="13.5703125" style="2"/>
    <col min="10242" max="10242" width="10.85546875" style="2" customWidth="1"/>
    <col min="10243" max="10254" width="3" style="2" customWidth="1"/>
    <col min="10255" max="10255" width="4.140625" style="2" customWidth="1"/>
    <col min="10256" max="10256" width="3" style="2" customWidth="1"/>
    <col min="10257" max="10257" width="7.85546875" style="2" bestFit="1" customWidth="1"/>
    <col min="10258" max="10259" width="3" style="2" customWidth="1"/>
    <col min="10260" max="10260" width="6.28515625" style="2" customWidth="1"/>
    <col min="10261" max="10261" width="7.42578125" style="2" customWidth="1"/>
    <col min="10262" max="10262" width="3.85546875" style="2" customWidth="1"/>
    <col min="10263" max="10263" width="5.28515625" style="2" customWidth="1"/>
    <col min="10264" max="10264" width="4.42578125" style="2" customWidth="1"/>
    <col min="10265" max="10493" width="9.140625" style="2" customWidth="1"/>
    <col min="10494" max="10494" width="3.28515625" style="2" customWidth="1"/>
    <col min="10495" max="10495" width="13.5703125" style="2"/>
    <col min="10496" max="10496" width="3.28515625" style="2" customWidth="1"/>
    <col min="10497" max="10497" width="13.5703125" style="2"/>
    <col min="10498" max="10498" width="10.85546875" style="2" customWidth="1"/>
    <col min="10499" max="10510" width="3" style="2" customWidth="1"/>
    <col min="10511" max="10511" width="4.140625" style="2" customWidth="1"/>
    <col min="10512" max="10512" width="3" style="2" customWidth="1"/>
    <col min="10513" max="10513" width="7.85546875" style="2" bestFit="1" customWidth="1"/>
    <col min="10514" max="10515" width="3" style="2" customWidth="1"/>
    <col min="10516" max="10516" width="6.28515625" style="2" customWidth="1"/>
    <col min="10517" max="10517" width="7.42578125" style="2" customWidth="1"/>
    <col min="10518" max="10518" width="3.85546875" style="2" customWidth="1"/>
    <col min="10519" max="10519" width="5.28515625" style="2" customWidth="1"/>
    <col min="10520" max="10520" width="4.42578125" style="2" customWidth="1"/>
    <col min="10521" max="10749" width="9.140625" style="2" customWidth="1"/>
    <col min="10750" max="10750" width="3.28515625" style="2" customWidth="1"/>
    <col min="10751" max="10751" width="13.5703125" style="2"/>
    <col min="10752" max="10752" width="3.28515625" style="2" customWidth="1"/>
    <col min="10753" max="10753" width="13.5703125" style="2"/>
    <col min="10754" max="10754" width="10.85546875" style="2" customWidth="1"/>
    <col min="10755" max="10766" width="3" style="2" customWidth="1"/>
    <col min="10767" max="10767" width="4.140625" style="2" customWidth="1"/>
    <col min="10768" max="10768" width="3" style="2" customWidth="1"/>
    <col min="10769" max="10769" width="7.85546875" style="2" bestFit="1" customWidth="1"/>
    <col min="10770" max="10771" width="3" style="2" customWidth="1"/>
    <col min="10772" max="10772" width="6.28515625" style="2" customWidth="1"/>
    <col min="10773" max="10773" width="7.42578125" style="2" customWidth="1"/>
    <col min="10774" max="10774" width="3.85546875" style="2" customWidth="1"/>
    <col min="10775" max="10775" width="5.28515625" style="2" customWidth="1"/>
    <col min="10776" max="10776" width="4.42578125" style="2" customWidth="1"/>
    <col min="10777" max="11005" width="9.140625" style="2" customWidth="1"/>
    <col min="11006" max="11006" width="3.28515625" style="2" customWidth="1"/>
    <col min="11007" max="11007" width="13.5703125" style="2"/>
    <col min="11008" max="11008" width="3.28515625" style="2" customWidth="1"/>
    <col min="11009" max="11009" width="13.5703125" style="2"/>
    <col min="11010" max="11010" width="10.85546875" style="2" customWidth="1"/>
    <col min="11011" max="11022" width="3" style="2" customWidth="1"/>
    <col min="11023" max="11023" width="4.140625" style="2" customWidth="1"/>
    <col min="11024" max="11024" width="3" style="2" customWidth="1"/>
    <col min="11025" max="11025" width="7.85546875" style="2" bestFit="1" customWidth="1"/>
    <col min="11026" max="11027" width="3" style="2" customWidth="1"/>
    <col min="11028" max="11028" width="6.28515625" style="2" customWidth="1"/>
    <col min="11029" max="11029" width="7.42578125" style="2" customWidth="1"/>
    <col min="11030" max="11030" width="3.85546875" style="2" customWidth="1"/>
    <col min="11031" max="11031" width="5.28515625" style="2" customWidth="1"/>
    <col min="11032" max="11032" width="4.42578125" style="2" customWidth="1"/>
    <col min="11033" max="11261" width="9.140625" style="2" customWidth="1"/>
    <col min="11262" max="11262" width="3.28515625" style="2" customWidth="1"/>
    <col min="11263" max="11263" width="13.5703125" style="2"/>
    <col min="11264" max="11264" width="3.28515625" style="2" customWidth="1"/>
    <col min="11265" max="11265" width="13.5703125" style="2"/>
    <col min="11266" max="11266" width="10.85546875" style="2" customWidth="1"/>
    <col min="11267" max="11278" width="3" style="2" customWidth="1"/>
    <col min="11279" max="11279" width="4.140625" style="2" customWidth="1"/>
    <col min="11280" max="11280" width="3" style="2" customWidth="1"/>
    <col min="11281" max="11281" width="7.85546875" style="2" bestFit="1" customWidth="1"/>
    <col min="11282" max="11283" width="3" style="2" customWidth="1"/>
    <col min="11284" max="11284" width="6.28515625" style="2" customWidth="1"/>
    <col min="11285" max="11285" width="7.42578125" style="2" customWidth="1"/>
    <col min="11286" max="11286" width="3.85546875" style="2" customWidth="1"/>
    <col min="11287" max="11287" width="5.28515625" style="2" customWidth="1"/>
    <col min="11288" max="11288" width="4.42578125" style="2" customWidth="1"/>
    <col min="11289" max="11517" width="9.140625" style="2" customWidth="1"/>
    <col min="11518" max="11518" width="3.28515625" style="2" customWidth="1"/>
    <col min="11519" max="11519" width="13.5703125" style="2"/>
    <col min="11520" max="11520" width="3.28515625" style="2" customWidth="1"/>
    <col min="11521" max="11521" width="13.5703125" style="2"/>
    <col min="11522" max="11522" width="10.85546875" style="2" customWidth="1"/>
    <col min="11523" max="11534" width="3" style="2" customWidth="1"/>
    <col min="11535" max="11535" width="4.140625" style="2" customWidth="1"/>
    <col min="11536" max="11536" width="3" style="2" customWidth="1"/>
    <col min="11537" max="11537" width="7.85546875" style="2" bestFit="1" customWidth="1"/>
    <col min="11538" max="11539" width="3" style="2" customWidth="1"/>
    <col min="11540" max="11540" width="6.28515625" style="2" customWidth="1"/>
    <col min="11541" max="11541" width="7.42578125" style="2" customWidth="1"/>
    <col min="11542" max="11542" width="3.85546875" style="2" customWidth="1"/>
    <col min="11543" max="11543" width="5.28515625" style="2" customWidth="1"/>
    <col min="11544" max="11544" width="4.42578125" style="2" customWidth="1"/>
    <col min="11545" max="11773" width="9.140625" style="2" customWidth="1"/>
    <col min="11774" max="11774" width="3.28515625" style="2" customWidth="1"/>
    <col min="11775" max="11775" width="13.5703125" style="2"/>
    <col min="11776" max="11776" width="3.28515625" style="2" customWidth="1"/>
    <col min="11777" max="11777" width="13.5703125" style="2"/>
    <col min="11778" max="11778" width="10.85546875" style="2" customWidth="1"/>
    <col min="11779" max="11790" width="3" style="2" customWidth="1"/>
    <col min="11791" max="11791" width="4.140625" style="2" customWidth="1"/>
    <col min="11792" max="11792" width="3" style="2" customWidth="1"/>
    <col min="11793" max="11793" width="7.85546875" style="2" bestFit="1" customWidth="1"/>
    <col min="11794" max="11795" width="3" style="2" customWidth="1"/>
    <col min="11796" max="11796" width="6.28515625" style="2" customWidth="1"/>
    <col min="11797" max="11797" width="7.42578125" style="2" customWidth="1"/>
    <col min="11798" max="11798" width="3.85546875" style="2" customWidth="1"/>
    <col min="11799" max="11799" width="5.28515625" style="2" customWidth="1"/>
    <col min="11800" max="11800" width="4.42578125" style="2" customWidth="1"/>
    <col min="11801" max="12029" width="9.140625" style="2" customWidth="1"/>
    <col min="12030" max="12030" width="3.28515625" style="2" customWidth="1"/>
    <col min="12031" max="12031" width="13.5703125" style="2"/>
    <col min="12032" max="12032" width="3.28515625" style="2" customWidth="1"/>
    <col min="12033" max="12033" width="13.5703125" style="2"/>
    <col min="12034" max="12034" width="10.85546875" style="2" customWidth="1"/>
    <col min="12035" max="12046" width="3" style="2" customWidth="1"/>
    <col min="12047" max="12047" width="4.140625" style="2" customWidth="1"/>
    <col min="12048" max="12048" width="3" style="2" customWidth="1"/>
    <col min="12049" max="12049" width="7.85546875" style="2" bestFit="1" customWidth="1"/>
    <col min="12050" max="12051" width="3" style="2" customWidth="1"/>
    <col min="12052" max="12052" width="6.28515625" style="2" customWidth="1"/>
    <col min="12053" max="12053" width="7.42578125" style="2" customWidth="1"/>
    <col min="12054" max="12054" width="3.85546875" style="2" customWidth="1"/>
    <col min="12055" max="12055" width="5.28515625" style="2" customWidth="1"/>
    <col min="12056" max="12056" width="4.42578125" style="2" customWidth="1"/>
    <col min="12057" max="12285" width="9.140625" style="2" customWidth="1"/>
    <col min="12286" max="12286" width="3.28515625" style="2" customWidth="1"/>
    <col min="12287" max="12287" width="13.5703125" style="2"/>
    <col min="12288" max="12288" width="3.28515625" style="2" customWidth="1"/>
    <col min="12289" max="12289" width="13.5703125" style="2"/>
    <col min="12290" max="12290" width="10.85546875" style="2" customWidth="1"/>
    <col min="12291" max="12302" width="3" style="2" customWidth="1"/>
    <col min="12303" max="12303" width="4.140625" style="2" customWidth="1"/>
    <col min="12304" max="12304" width="3" style="2" customWidth="1"/>
    <col min="12305" max="12305" width="7.85546875" style="2" bestFit="1" customWidth="1"/>
    <col min="12306" max="12307" width="3" style="2" customWidth="1"/>
    <col min="12308" max="12308" width="6.28515625" style="2" customWidth="1"/>
    <col min="12309" max="12309" width="7.42578125" style="2" customWidth="1"/>
    <col min="12310" max="12310" width="3.85546875" style="2" customWidth="1"/>
    <col min="12311" max="12311" width="5.28515625" style="2" customWidth="1"/>
    <col min="12312" max="12312" width="4.42578125" style="2" customWidth="1"/>
    <col min="12313" max="12541" width="9.140625" style="2" customWidth="1"/>
    <col min="12542" max="12542" width="3.28515625" style="2" customWidth="1"/>
    <col min="12543" max="12543" width="13.5703125" style="2"/>
    <col min="12544" max="12544" width="3.28515625" style="2" customWidth="1"/>
    <col min="12545" max="12545" width="13.5703125" style="2"/>
    <col min="12546" max="12546" width="10.85546875" style="2" customWidth="1"/>
    <col min="12547" max="12558" width="3" style="2" customWidth="1"/>
    <col min="12559" max="12559" width="4.140625" style="2" customWidth="1"/>
    <col min="12560" max="12560" width="3" style="2" customWidth="1"/>
    <col min="12561" max="12561" width="7.85546875" style="2" bestFit="1" customWidth="1"/>
    <col min="12562" max="12563" width="3" style="2" customWidth="1"/>
    <col min="12564" max="12564" width="6.28515625" style="2" customWidth="1"/>
    <col min="12565" max="12565" width="7.42578125" style="2" customWidth="1"/>
    <col min="12566" max="12566" width="3.85546875" style="2" customWidth="1"/>
    <col min="12567" max="12567" width="5.28515625" style="2" customWidth="1"/>
    <col min="12568" max="12568" width="4.42578125" style="2" customWidth="1"/>
    <col min="12569" max="12797" width="9.140625" style="2" customWidth="1"/>
    <col min="12798" max="12798" width="3.28515625" style="2" customWidth="1"/>
    <col min="12799" max="12799" width="13.5703125" style="2"/>
    <col min="12800" max="12800" width="3.28515625" style="2" customWidth="1"/>
    <col min="12801" max="12801" width="13.5703125" style="2"/>
    <col min="12802" max="12802" width="10.85546875" style="2" customWidth="1"/>
    <col min="12803" max="12814" width="3" style="2" customWidth="1"/>
    <col min="12815" max="12815" width="4.140625" style="2" customWidth="1"/>
    <col min="12816" max="12816" width="3" style="2" customWidth="1"/>
    <col min="12817" max="12817" width="7.85546875" style="2" bestFit="1" customWidth="1"/>
    <col min="12818" max="12819" width="3" style="2" customWidth="1"/>
    <col min="12820" max="12820" width="6.28515625" style="2" customWidth="1"/>
    <col min="12821" max="12821" width="7.42578125" style="2" customWidth="1"/>
    <col min="12822" max="12822" width="3.85546875" style="2" customWidth="1"/>
    <col min="12823" max="12823" width="5.28515625" style="2" customWidth="1"/>
    <col min="12824" max="12824" width="4.42578125" style="2" customWidth="1"/>
    <col min="12825" max="13053" width="9.140625" style="2" customWidth="1"/>
    <col min="13054" max="13054" width="3.28515625" style="2" customWidth="1"/>
    <col min="13055" max="13055" width="13.5703125" style="2"/>
    <col min="13056" max="13056" width="3.28515625" style="2" customWidth="1"/>
    <col min="13057" max="13057" width="13.5703125" style="2"/>
    <col min="13058" max="13058" width="10.85546875" style="2" customWidth="1"/>
    <col min="13059" max="13070" width="3" style="2" customWidth="1"/>
    <col min="13071" max="13071" width="4.140625" style="2" customWidth="1"/>
    <col min="13072" max="13072" width="3" style="2" customWidth="1"/>
    <col min="13073" max="13073" width="7.85546875" style="2" bestFit="1" customWidth="1"/>
    <col min="13074" max="13075" width="3" style="2" customWidth="1"/>
    <col min="13076" max="13076" width="6.28515625" style="2" customWidth="1"/>
    <col min="13077" max="13077" width="7.42578125" style="2" customWidth="1"/>
    <col min="13078" max="13078" width="3.85546875" style="2" customWidth="1"/>
    <col min="13079" max="13079" width="5.28515625" style="2" customWidth="1"/>
    <col min="13080" max="13080" width="4.42578125" style="2" customWidth="1"/>
    <col min="13081" max="13309" width="9.140625" style="2" customWidth="1"/>
    <col min="13310" max="13310" width="3.28515625" style="2" customWidth="1"/>
    <col min="13311" max="13311" width="13.5703125" style="2"/>
    <col min="13312" max="13312" width="3.28515625" style="2" customWidth="1"/>
    <col min="13313" max="13313" width="13.5703125" style="2"/>
    <col min="13314" max="13314" width="10.85546875" style="2" customWidth="1"/>
    <col min="13315" max="13326" width="3" style="2" customWidth="1"/>
    <col min="13327" max="13327" width="4.140625" style="2" customWidth="1"/>
    <col min="13328" max="13328" width="3" style="2" customWidth="1"/>
    <col min="13329" max="13329" width="7.85546875" style="2" bestFit="1" customWidth="1"/>
    <col min="13330" max="13331" width="3" style="2" customWidth="1"/>
    <col min="13332" max="13332" width="6.28515625" style="2" customWidth="1"/>
    <col min="13333" max="13333" width="7.42578125" style="2" customWidth="1"/>
    <col min="13334" max="13334" width="3.85546875" style="2" customWidth="1"/>
    <col min="13335" max="13335" width="5.28515625" style="2" customWidth="1"/>
    <col min="13336" max="13336" width="4.42578125" style="2" customWidth="1"/>
    <col min="13337" max="13565" width="9.140625" style="2" customWidth="1"/>
    <col min="13566" max="13566" width="3.28515625" style="2" customWidth="1"/>
    <col min="13567" max="13567" width="13.5703125" style="2"/>
    <col min="13568" max="13568" width="3.28515625" style="2" customWidth="1"/>
    <col min="13569" max="13569" width="13.5703125" style="2"/>
    <col min="13570" max="13570" width="10.85546875" style="2" customWidth="1"/>
    <col min="13571" max="13582" width="3" style="2" customWidth="1"/>
    <col min="13583" max="13583" width="4.140625" style="2" customWidth="1"/>
    <col min="13584" max="13584" width="3" style="2" customWidth="1"/>
    <col min="13585" max="13585" width="7.85546875" style="2" bestFit="1" customWidth="1"/>
    <col min="13586" max="13587" width="3" style="2" customWidth="1"/>
    <col min="13588" max="13588" width="6.28515625" style="2" customWidth="1"/>
    <col min="13589" max="13589" width="7.42578125" style="2" customWidth="1"/>
    <col min="13590" max="13590" width="3.85546875" style="2" customWidth="1"/>
    <col min="13591" max="13591" width="5.28515625" style="2" customWidth="1"/>
    <col min="13592" max="13592" width="4.42578125" style="2" customWidth="1"/>
    <col min="13593" max="13821" width="9.140625" style="2" customWidth="1"/>
    <col min="13822" max="13822" width="3.28515625" style="2" customWidth="1"/>
    <col min="13823" max="13823" width="13.5703125" style="2"/>
    <col min="13824" max="13824" width="3.28515625" style="2" customWidth="1"/>
    <col min="13825" max="13825" width="13.5703125" style="2"/>
    <col min="13826" max="13826" width="10.85546875" style="2" customWidth="1"/>
    <col min="13827" max="13838" width="3" style="2" customWidth="1"/>
    <col min="13839" max="13839" width="4.140625" style="2" customWidth="1"/>
    <col min="13840" max="13840" width="3" style="2" customWidth="1"/>
    <col min="13841" max="13841" width="7.85546875" style="2" bestFit="1" customWidth="1"/>
    <col min="13842" max="13843" width="3" style="2" customWidth="1"/>
    <col min="13844" max="13844" width="6.28515625" style="2" customWidth="1"/>
    <col min="13845" max="13845" width="7.42578125" style="2" customWidth="1"/>
    <col min="13846" max="13846" width="3.85546875" style="2" customWidth="1"/>
    <col min="13847" max="13847" width="5.28515625" style="2" customWidth="1"/>
    <col min="13848" max="13848" width="4.42578125" style="2" customWidth="1"/>
    <col min="13849" max="14077" width="9.140625" style="2" customWidth="1"/>
    <col min="14078" max="14078" width="3.28515625" style="2" customWidth="1"/>
    <col min="14079" max="14079" width="13.5703125" style="2"/>
    <col min="14080" max="14080" width="3.28515625" style="2" customWidth="1"/>
    <col min="14081" max="14081" width="13.5703125" style="2"/>
    <col min="14082" max="14082" width="10.85546875" style="2" customWidth="1"/>
    <col min="14083" max="14094" width="3" style="2" customWidth="1"/>
    <col min="14095" max="14095" width="4.140625" style="2" customWidth="1"/>
    <col min="14096" max="14096" width="3" style="2" customWidth="1"/>
    <col min="14097" max="14097" width="7.85546875" style="2" bestFit="1" customWidth="1"/>
    <col min="14098" max="14099" width="3" style="2" customWidth="1"/>
    <col min="14100" max="14100" width="6.28515625" style="2" customWidth="1"/>
    <col min="14101" max="14101" width="7.42578125" style="2" customWidth="1"/>
    <col min="14102" max="14102" width="3.85546875" style="2" customWidth="1"/>
    <col min="14103" max="14103" width="5.28515625" style="2" customWidth="1"/>
    <col min="14104" max="14104" width="4.42578125" style="2" customWidth="1"/>
    <col min="14105" max="14333" width="9.140625" style="2" customWidth="1"/>
    <col min="14334" max="14334" width="3.28515625" style="2" customWidth="1"/>
    <col min="14335" max="14335" width="13.5703125" style="2"/>
    <col min="14336" max="14336" width="3.28515625" style="2" customWidth="1"/>
    <col min="14337" max="14337" width="13.5703125" style="2"/>
    <col min="14338" max="14338" width="10.85546875" style="2" customWidth="1"/>
    <col min="14339" max="14350" width="3" style="2" customWidth="1"/>
    <col min="14351" max="14351" width="4.140625" style="2" customWidth="1"/>
    <col min="14352" max="14352" width="3" style="2" customWidth="1"/>
    <col min="14353" max="14353" width="7.85546875" style="2" bestFit="1" customWidth="1"/>
    <col min="14354" max="14355" width="3" style="2" customWidth="1"/>
    <col min="14356" max="14356" width="6.28515625" style="2" customWidth="1"/>
    <col min="14357" max="14357" width="7.42578125" style="2" customWidth="1"/>
    <col min="14358" max="14358" width="3.85546875" style="2" customWidth="1"/>
    <col min="14359" max="14359" width="5.28515625" style="2" customWidth="1"/>
    <col min="14360" max="14360" width="4.42578125" style="2" customWidth="1"/>
    <col min="14361" max="14589" width="9.140625" style="2" customWidth="1"/>
    <col min="14590" max="14590" width="3.28515625" style="2" customWidth="1"/>
    <col min="14591" max="14591" width="13.5703125" style="2"/>
    <col min="14592" max="14592" width="3.28515625" style="2" customWidth="1"/>
    <col min="14593" max="14593" width="13.5703125" style="2"/>
    <col min="14594" max="14594" width="10.85546875" style="2" customWidth="1"/>
    <col min="14595" max="14606" width="3" style="2" customWidth="1"/>
    <col min="14607" max="14607" width="4.140625" style="2" customWidth="1"/>
    <col min="14608" max="14608" width="3" style="2" customWidth="1"/>
    <col min="14609" max="14609" width="7.85546875" style="2" bestFit="1" customWidth="1"/>
    <col min="14610" max="14611" width="3" style="2" customWidth="1"/>
    <col min="14612" max="14612" width="6.28515625" style="2" customWidth="1"/>
    <col min="14613" max="14613" width="7.42578125" style="2" customWidth="1"/>
    <col min="14614" max="14614" width="3.85546875" style="2" customWidth="1"/>
    <col min="14615" max="14615" width="5.28515625" style="2" customWidth="1"/>
    <col min="14616" max="14616" width="4.42578125" style="2" customWidth="1"/>
    <col min="14617" max="14845" width="9.140625" style="2" customWidth="1"/>
    <col min="14846" max="14846" width="3.28515625" style="2" customWidth="1"/>
    <col min="14847" max="14847" width="13.5703125" style="2"/>
    <col min="14848" max="14848" width="3.28515625" style="2" customWidth="1"/>
    <col min="14849" max="14849" width="13.5703125" style="2"/>
    <col min="14850" max="14850" width="10.85546875" style="2" customWidth="1"/>
    <col min="14851" max="14862" width="3" style="2" customWidth="1"/>
    <col min="14863" max="14863" width="4.140625" style="2" customWidth="1"/>
    <col min="14864" max="14864" width="3" style="2" customWidth="1"/>
    <col min="14865" max="14865" width="7.85546875" style="2" bestFit="1" customWidth="1"/>
    <col min="14866" max="14867" width="3" style="2" customWidth="1"/>
    <col min="14868" max="14868" width="6.28515625" style="2" customWidth="1"/>
    <col min="14869" max="14869" width="7.42578125" style="2" customWidth="1"/>
    <col min="14870" max="14870" width="3.85546875" style="2" customWidth="1"/>
    <col min="14871" max="14871" width="5.28515625" style="2" customWidth="1"/>
    <col min="14872" max="14872" width="4.42578125" style="2" customWidth="1"/>
    <col min="14873" max="15101" width="9.140625" style="2" customWidth="1"/>
    <col min="15102" max="15102" width="3.28515625" style="2" customWidth="1"/>
    <col min="15103" max="15103" width="13.5703125" style="2"/>
    <col min="15104" max="15104" width="3.28515625" style="2" customWidth="1"/>
    <col min="15105" max="15105" width="13.5703125" style="2"/>
    <col min="15106" max="15106" width="10.85546875" style="2" customWidth="1"/>
    <col min="15107" max="15118" width="3" style="2" customWidth="1"/>
    <col min="15119" max="15119" width="4.140625" style="2" customWidth="1"/>
    <col min="15120" max="15120" width="3" style="2" customWidth="1"/>
    <col min="15121" max="15121" width="7.85546875" style="2" bestFit="1" customWidth="1"/>
    <col min="15122" max="15123" width="3" style="2" customWidth="1"/>
    <col min="15124" max="15124" width="6.28515625" style="2" customWidth="1"/>
    <col min="15125" max="15125" width="7.42578125" style="2" customWidth="1"/>
    <col min="15126" max="15126" width="3.85546875" style="2" customWidth="1"/>
    <col min="15127" max="15127" width="5.28515625" style="2" customWidth="1"/>
    <col min="15128" max="15128" width="4.42578125" style="2" customWidth="1"/>
    <col min="15129" max="15357" width="9.140625" style="2" customWidth="1"/>
    <col min="15358" max="15358" width="3.28515625" style="2" customWidth="1"/>
    <col min="15359" max="15359" width="13.5703125" style="2"/>
    <col min="15360" max="15360" width="3.28515625" style="2" customWidth="1"/>
    <col min="15361" max="15361" width="13.5703125" style="2"/>
    <col min="15362" max="15362" width="10.85546875" style="2" customWidth="1"/>
    <col min="15363" max="15374" width="3" style="2" customWidth="1"/>
    <col min="15375" max="15375" width="4.140625" style="2" customWidth="1"/>
    <col min="15376" max="15376" width="3" style="2" customWidth="1"/>
    <col min="15377" max="15377" width="7.85546875" style="2" bestFit="1" customWidth="1"/>
    <col min="15378" max="15379" width="3" style="2" customWidth="1"/>
    <col min="15380" max="15380" width="6.28515625" style="2" customWidth="1"/>
    <col min="15381" max="15381" width="7.42578125" style="2" customWidth="1"/>
    <col min="15382" max="15382" width="3.85546875" style="2" customWidth="1"/>
    <col min="15383" max="15383" width="5.28515625" style="2" customWidth="1"/>
    <col min="15384" max="15384" width="4.42578125" style="2" customWidth="1"/>
    <col min="15385" max="15613" width="9.140625" style="2" customWidth="1"/>
    <col min="15614" max="15614" width="3.28515625" style="2" customWidth="1"/>
    <col min="15615" max="15615" width="13.5703125" style="2"/>
    <col min="15616" max="15616" width="3.28515625" style="2" customWidth="1"/>
    <col min="15617" max="15617" width="13.5703125" style="2"/>
    <col min="15618" max="15618" width="10.85546875" style="2" customWidth="1"/>
    <col min="15619" max="15630" width="3" style="2" customWidth="1"/>
    <col min="15631" max="15631" width="4.140625" style="2" customWidth="1"/>
    <col min="15632" max="15632" width="3" style="2" customWidth="1"/>
    <col min="15633" max="15633" width="7.85546875" style="2" bestFit="1" customWidth="1"/>
    <col min="15634" max="15635" width="3" style="2" customWidth="1"/>
    <col min="15636" max="15636" width="6.28515625" style="2" customWidth="1"/>
    <col min="15637" max="15637" width="7.42578125" style="2" customWidth="1"/>
    <col min="15638" max="15638" width="3.85546875" style="2" customWidth="1"/>
    <col min="15639" max="15639" width="5.28515625" style="2" customWidth="1"/>
    <col min="15640" max="15640" width="4.42578125" style="2" customWidth="1"/>
    <col min="15641" max="15869" width="9.140625" style="2" customWidth="1"/>
    <col min="15870" max="15870" width="3.28515625" style="2" customWidth="1"/>
    <col min="15871" max="15871" width="13.5703125" style="2"/>
    <col min="15872" max="15872" width="3.28515625" style="2" customWidth="1"/>
    <col min="15873" max="15873" width="13.5703125" style="2"/>
    <col min="15874" max="15874" width="10.85546875" style="2" customWidth="1"/>
    <col min="15875" max="15886" width="3" style="2" customWidth="1"/>
    <col min="15887" max="15887" width="4.140625" style="2" customWidth="1"/>
    <col min="15888" max="15888" width="3" style="2" customWidth="1"/>
    <col min="15889" max="15889" width="7.85546875" style="2" bestFit="1" customWidth="1"/>
    <col min="15890" max="15891" width="3" style="2" customWidth="1"/>
    <col min="15892" max="15892" width="6.28515625" style="2" customWidth="1"/>
    <col min="15893" max="15893" width="7.42578125" style="2" customWidth="1"/>
    <col min="15894" max="15894" width="3.85546875" style="2" customWidth="1"/>
    <col min="15895" max="15895" width="5.28515625" style="2" customWidth="1"/>
    <col min="15896" max="15896" width="4.42578125" style="2" customWidth="1"/>
    <col min="15897" max="16125" width="9.140625" style="2" customWidth="1"/>
    <col min="16126" max="16126" width="3.28515625" style="2" customWidth="1"/>
    <col min="16127" max="16127" width="13.5703125" style="2"/>
    <col min="16128" max="16128" width="3.28515625" style="2" customWidth="1"/>
    <col min="16129" max="16129" width="13.5703125" style="2"/>
    <col min="16130" max="16130" width="10.85546875" style="2" customWidth="1"/>
    <col min="16131" max="16142" width="3" style="2" customWidth="1"/>
    <col min="16143" max="16143" width="4.140625" style="2" customWidth="1"/>
    <col min="16144" max="16144" width="3" style="2" customWidth="1"/>
    <col min="16145" max="16145" width="7.85546875" style="2" bestFit="1" customWidth="1"/>
    <col min="16146" max="16147" width="3" style="2" customWidth="1"/>
    <col min="16148" max="16148" width="6.28515625" style="2" customWidth="1"/>
    <col min="16149" max="16149" width="7.42578125" style="2" customWidth="1"/>
    <col min="16150" max="16150" width="3.85546875" style="2" customWidth="1"/>
    <col min="16151" max="16151" width="5.28515625" style="2" customWidth="1"/>
    <col min="16152" max="16152" width="4.42578125" style="2" customWidth="1"/>
    <col min="16153" max="16381" width="9.140625" style="2" customWidth="1"/>
    <col min="16382" max="16384" width="3.28515625" style="2" customWidth="1"/>
  </cols>
  <sheetData>
    <row r="1" spans="1:24" ht="12.75" customHeight="1" x14ac:dyDescent="0.2">
      <c r="B1" s="26"/>
      <c r="C1" s="48"/>
      <c r="D1" s="26"/>
      <c r="E1" s="46"/>
      <c r="F1" s="46"/>
      <c r="G1" s="46"/>
      <c r="H1" s="46"/>
      <c r="I1" s="46"/>
      <c r="J1" s="46"/>
      <c r="K1" s="46"/>
      <c r="L1" s="46"/>
      <c r="M1" s="46"/>
      <c r="N1" s="26"/>
      <c r="O1" s="46"/>
      <c r="P1" s="46"/>
      <c r="Q1" s="29"/>
      <c r="R1" s="31"/>
      <c r="S1" s="31"/>
      <c r="T1" s="31"/>
      <c r="U1" s="31"/>
      <c r="V1" s="31"/>
      <c r="W1" s="47"/>
      <c r="X1" s="31"/>
    </row>
    <row r="2" spans="1:24" ht="22.5" x14ac:dyDescent="0.3">
      <c r="B2" s="89" t="s">
        <v>80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22.5" x14ac:dyDescent="0.3">
      <c r="B3" s="90" t="s">
        <v>81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3.5" thickBot="1" x14ac:dyDescent="0.25">
      <c r="B4" s="3" t="s">
        <v>3</v>
      </c>
      <c r="C4" s="4"/>
      <c r="D4" s="5"/>
      <c r="E4" s="6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7" t="s">
        <v>4</v>
      </c>
      <c r="O4" s="8" t="s">
        <v>5</v>
      </c>
      <c r="P4" s="8" t="s">
        <v>6</v>
      </c>
      <c r="Q4" s="9" t="s">
        <v>7</v>
      </c>
      <c r="R4" s="10">
        <v>0</v>
      </c>
      <c r="S4" s="10">
        <v>1</v>
      </c>
      <c r="T4" s="10">
        <v>2</v>
      </c>
      <c r="U4" s="10">
        <v>3</v>
      </c>
      <c r="V4" s="10">
        <v>5</v>
      </c>
      <c r="W4" s="11" t="s">
        <v>8</v>
      </c>
      <c r="X4" s="12">
        <v>20</v>
      </c>
    </row>
    <row r="5" spans="1:24" ht="13.5" thickBot="1" x14ac:dyDescent="0.25">
      <c r="B5" s="13"/>
      <c r="C5" s="14" t="s">
        <v>82</v>
      </c>
      <c r="D5" s="14" t="s">
        <v>32</v>
      </c>
      <c r="E5" s="15">
        <v>0</v>
      </c>
      <c r="F5" s="15">
        <v>0</v>
      </c>
      <c r="G5" s="15">
        <v>0</v>
      </c>
      <c r="H5" s="15"/>
      <c r="I5" s="15">
        <v>0</v>
      </c>
      <c r="J5" s="15">
        <v>0</v>
      </c>
      <c r="K5" s="15">
        <v>0</v>
      </c>
      <c r="L5" s="15">
        <v>0</v>
      </c>
      <c r="M5" s="16"/>
      <c r="N5" s="17">
        <f t="shared" ref="N5:N16" si="0">SUM(E5:M5)</f>
        <v>0</v>
      </c>
      <c r="O5" s="18"/>
      <c r="P5" s="19"/>
      <c r="Q5" s="20"/>
      <c r="R5" s="21">
        <f>COUNTIF(E5:M7,#REF!)</f>
        <v>0</v>
      </c>
      <c r="S5" s="22">
        <f>COUNTIF(E5:M7,#REF!)</f>
        <v>0</v>
      </c>
      <c r="T5" s="22">
        <f>COUNTIF(E5:M7,#REF!)</f>
        <v>0</v>
      </c>
      <c r="U5" s="22">
        <f>COUNTIF(E5:M7,#REF!)</f>
        <v>0</v>
      </c>
      <c r="V5" s="22">
        <f>COUNTIF(E5:M7,#REF!)</f>
        <v>0</v>
      </c>
      <c r="W5" s="23"/>
      <c r="X5" s="24"/>
    </row>
    <row r="6" spans="1:24" ht="13.5" thickBot="1" x14ac:dyDescent="0.25">
      <c r="A6" s="1">
        <v>1</v>
      </c>
      <c r="B6" s="25"/>
      <c r="C6" s="26">
        <v>1</v>
      </c>
      <c r="D6" s="26"/>
      <c r="E6" s="27">
        <v>0</v>
      </c>
      <c r="F6" s="27">
        <v>0</v>
      </c>
      <c r="G6" s="27">
        <v>0</v>
      </c>
      <c r="H6" s="27"/>
      <c r="I6" s="27">
        <v>0</v>
      </c>
      <c r="J6" s="27">
        <v>0</v>
      </c>
      <c r="K6" s="27">
        <v>0</v>
      </c>
      <c r="L6" s="27">
        <v>0</v>
      </c>
      <c r="M6" s="28"/>
      <c r="N6" s="17">
        <f t="shared" si="0"/>
        <v>0</v>
      </c>
      <c r="O6" s="18"/>
      <c r="P6" s="19"/>
      <c r="Q6" s="29">
        <f>SUM(N5:N7)</f>
        <v>0</v>
      </c>
      <c r="R6" s="30" t="s">
        <v>5</v>
      </c>
      <c r="S6" s="31"/>
      <c r="T6" s="32">
        <v>0.49305555555555558</v>
      </c>
      <c r="U6" s="32">
        <v>0.62777777777777777</v>
      </c>
      <c r="V6" s="31"/>
      <c r="W6" s="33">
        <f>U6-T6</f>
        <v>0.13472222222222219</v>
      </c>
      <c r="X6" s="34"/>
    </row>
    <row r="7" spans="1:24" ht="13.5" thickBot="1" x14ac:dyDescent="0.25">
      <c r="B7" s="35"/>
      <c r="C7" s="36" t="s">
        <v>83</v>
      </c>
      <c r="D7" s="37"/>
      <c r="E7" s="38">
        <v>0</v>
      </c>
      <c r="F7" s="38">
        <v>0</v>
      </c>
      <c r="G7" s="38">
        <v>0</v>
      </c>
      <c r="H7" s="38"/>
      <c r="I7" s="38">
        <v>0</v>
      </c>
      <c r="J7" s="38">
        <v>0</v>
      </c>
      <c r="K7" s="38">
        <v>0</v>
      </c>
      <c r="L7" s="38">
        <v>0</v>
      </c>
      <c r="M7" s="39"/>
      <c r="N7" s="40">
        <f t="shared" si="0"/>
        <v>0</v>
      </c>
      <c r="O7" s="18"/>
      <c r="P7" s="19"/>
      <c r="Q7" s="41"/>
      <c r="R7" s="42" t="s">
        <v>13</v>
      </c>
      <c r="S7" s="43"/>
      <c r="T7" s="43"/>
      <c r="U7" s="43"/>
      <c r="V7" s="43"/>
      <c r="W7" s="44">
        <f>AVERAGE(E5:M7)</f>
        <v>0</v>
      </c>
      <c r="X7" s="45"/>
    </row>
    <row r="8" spans="1:24" ht="13.5" thickBot="1" x14ac:dyDescent="0.25">
      <c r="B8" s="13"/>
      <c r="C8" s="14" t="s">
        <v>82</v>
      </c>
      <c r="D8" s="14" t="s">
        <v>84</v>
      </c>
      <c r="E8" s="15">
        <v>5</v>
      </c>
      <c r="F8" s="15">
        <v>0</v>
      </c>
      <c r="G8" s="15">
        <v>0</v>
      </c>
      <c r="H8" s="15"/>
      <c r="I8" s="15">
        <v>0</v>
      </c>
      <c r="J8" s="15">
        <v>1</v>
      </c>
      <c r="K8" s="15">
        <v>0</v>
      </c>
      <c r="L8" s="15">
        <v>0</v>
      </c>
      <c r="M8" s="16"/>
      <c r="N8" s="17">
        <f t="shared" si="0"/>
        <v>6</v>
      </c>
      <c r="O8" s="18"/>
      <c r="P8" s="19"/>
      <c r="Q8" s="20"/>
      <c r="R8" s="21">
        <f>COUNTIF(E8:M10,#REF!)</f>
        <v>0</v>
      </c>
      <c r="S8" s="22">
        <f>COUNTIF(E8:M10,#REF!)</f>
        <v>0</v>
      </c>
      <c r="T8" s="22">
        <f>COUNTIF(E8:M10,#REF!)</f>
        <v>0</v>
      </c>
      <c r="U8" s="22">
        <f>COUNTIF(E8:M10,#REF!)</f>
        <v>0</v>
      </c>
      <c r="V8" s="22">
        <f>COUNTIF(E8:M10,#REF!)</f>
        <v>0</v>
      </c>
      <c r="W8" s="23"/>
      <c r="X8" s="24"/>
    </row>
    <row r="9" spans="1:24" ht="13.5" thickBot="1" x14ac:dyDescent="0.25">
      <c r="A9" s="1">
        <v>2</v>
      </c>
      <c r="B9" s="25"/>
      <c r="C9" s="26">
        <v>4</v>
      </c>
      <c r="D9" s="26"/>
      <c r="E9" s="27">
        <v>1</v>
      </c>
      <c r="F9" s="27">
        <v>0</v>
      </c>
      <c r="G9" s="27">
        <v>0</v>
      </c>
      <c r="H9" s="27"/>
      <c r="I9" s="27">
        <v>0</v>
      </c>
      <c r="J9" s="27">
        <v>1</v>
      </c>
      <c r="K9" s="27">
        <v>0</v>
      </c>
      <c r="L9" s="27">
        <v>0</v>
      </c>
      <c r="M9" s="28"/>
      <c r="N9" s="17">
        <f t="shared" si="0"/>
        <v>2</v>
      </c>
      <c r="O9" s="18"/>
      <c r="P9" s="19"/>
      <c r="Q9" s="29">
        <f>SUM(N8:N10)</f>
        <v>9</v>
      </c>
      <c r="R9" s="30" t="s">
        <v>5</v>
      </c>
      <c r="S9" s="31"/>
      <c r="T9" s="32">
        <v>0.49374999999999997</v>
      </c>
      <c r="U9" s="32">
        <v>0.63124999999999998</v>
      </c>
      <c r="V9" s="31"/>
      <c r="W9" s="33">
        <f>U9-T9</f>
        <v>0.13750000000000001</v>
      </c>
      <c r="X9" s="34"/>
    </row>
    <row r="10" spans="1:24" ht="13.5" thickBot="1" x14ac:dyDescent="0.25">
      <c r="B10" s="35"/>
      <c r="C10" s="36" t="s">
        <v>83</v>
      </c>
      <c r="D10" s="37"/>
      <c r="E10" s="38">
        <v>0</v>
      </c>
      <c r="F10" s="38">
        <v>0</v>
      </c>
      <c r="G10" s="38">
        <v>0</v>
      </c>
      <c r="H10" s="38"/>
      <c r="I10" s="38">
        <v>0</v>
      </c>
      <c r="J10" s="38">
        <v>1</v>
      </c>
      <c r="K10" s="38">
        <v>0</v>
      </c>
      <c r="L10" s="38">
        <v>0</v>
      </c>
      <c r="M10" s="39"/>
      <c r="N10" s="40">
        <f t="shared" si="0"/>
        <v>1</v>
      </c>
      <c r="O10" s="18"/>
      <c r="P10" s="19"/>
      <c r="Q10" s="41"/>
      <c r="R10" s="42" t="s">
        <v>13</v>
      </c>
      <c r="S10" s="43"/>
      <c r="T10" s="43"/>
      <c r="U10" s="43"/>
      <c r="V10" s="43"/>
      <c r="W10" s="44">
        <f>AVERAGE(E8:M10)</f>
        <v>0.42857142857142855</v>
      </c>
      <c r="X10" s="45"/>
    </row>
    <row r="11" spans="1:24" ht="13.5" thickBot="1" x14ac:dyDescent="0.25">
      <c r="B11" s="13"/>
      <c r="C11" s="14" t="s">
        <v>85</v>
      </c>
      <c r="D11" s="14" t="s">
        <v>31</v>
      </c>
      <c r="E11" s="15">
        <v>3</v>
      </c>
      <c r="F11" s="15">
        <v>1</v>
      </c>
      <c r="G11" s="15">
        <v>0</v>
      </c>
      <c r="H11" s="15"/>
      <c r="I11" s="15">
        <v>0</v>
      </c>
      <c r="J11" s="15">
        <v>1</v>
      </c>
      <c r="K11" s="15">
        <v>0</v>
      </c>
      <c r="L11" s="15">
        <v>0</v>
      </c>
      <c r="M11" s="16"/>
      <c r="N11" s="17">
        <f t="shared" si="0"/>
        <v>5</v>
      </c>
      <c r="O11" s="18"/>
      <c r="P11" s="19"/>
      <c r="Q11" s="20"/>
      <c r="R11" s="21">
        <f>COUNTIF(E11:M13,#REF!)</f>
        <v>0</v>
      </c>
      <c r="S11" s="22">
        <f>COUNTIF(E11:M13,#REF!)</f>
        <v>0</v>
      </c>
      <c r="T11" s="22">
        <f>COUNTIF(E11:M13,#REF!)</f>
        <v>0</v>
      </c>
      <c r="U11" s="22">
        <f>COUNTIF(E11:M13,#REF!)</f>
        <v>0</v>
      </c>
      <c r="V11" s="22">
        <f>COUNTIF(E11:M13,#REF!)</f>
        <v>0</v>
      </c>
      <c r="W11" s="23"/>
      <c r="X11" s="24"/>
    </row>
    <row r="12" spans="1:24" ht="13.5" thickBot="1" x14ac:dyDescent="0.25">
      <c r="A12" s="1">
        <v>3</v>
      </c>
      <c r="B12" s="25"/>
      <c r="C12" s="26">
        <v>12</v>
      </c>
      <c r="D12" s="26"/>
      <c r="E12" s="27">
        <v>1</v>
      </c>
      <c r="F12" s="27">
        <v>5</v>
      </c>
      <c r="G12" s="27">
        <v>5</v>
      </c>
      <c r="H12" s="27"/>
      <c r="I12" s="27">
        <v>1</v>
      </c>
      <c r="J12" s="27">
        <v>3</v>
      </c>
      <c r="K12" s="27">
        <v>0</v>
      </c>
      <c r="L12" s="27">
        <v>0</v>
      </c>
      <c r="M12" s="28"/>
      <c r="N12" s="17">
        <f t="shared" si="0"/>
        <v>15</v>
      </c>
      <c r="O12" s="18"/>
      <c r="P12" s="19"/>
      <c r="Q12" s="29">
        <f>SUM(N11:N13)</f>
        <v>23</v>
      </c>
      <c r="R12" s="30" t="s">
        <v>5</v>
      </c>
      <c r="S12" s="31"/>
      <c r="T12" s="32">
        <v>0.4916666666666667</v>
      </c>
      <c r="U12" s="32">
        <v>0.6333333333333333</v>
      </c>
      <c r="V12" s="31"/>
      <c r="W12" s="33">
        <f>U12-T12</f>
        <v>0.14166666666666661</v>
      </c>
      <c r="X12" s="34"/>
    </row>
    <row r="13" spans="1:24" ht="13.5" thickBot="1" x14ac:dyDescent="0.25">
      <c r="B13" s="35"/>
      <c r="C13" s="36" t="s">
        <v>83</v>
      </c>
      <c r="D13" s="37"/>
      <c r="E13" s="38">
        <v>1</v>
      </c>
      <c r="F13" s="38">
        <v>0</v>
      </c>
      <c r="G13" s="38">
        <v>0</v>
      </c>
      <c r="H13" s="38"/>
      <c r="I13" s="38">
        <v>0</v>
      </c>
      <c r="J13" s="38">
        <v>2</v>
      </c>
      <c r="K13" s="38">
        <v>0</v>
      </c>
      <c r="L13" s="38">
        <v>0</v>
      </c>
      <c r="M13" s="39"/>
      <c r="N13" s="40">
        <f t="shared" si="0"/>
        <v>3</v>
      </c>
      <c r="O13" s="18"/>
      <c r="P13" s="19"/>
      <c r="Q13" s="41"/>
      <c r="R13" s="42" t="s">
        <v>13</v>
      </c>
      <c r="S13" s="43"/>
      <c r="T13" s="43"/>
      <c r="U13" s="43"/>
      <c r="V13" s="43"/>
      <c r="W13" s="44">
        <f>AVERAGE(E11:M13)</f>
        <v>1.0952380952380953</v>
      </c>
      <c r="X13" s="45"/>
    </row>
    <row r="14" spans="1:24" ht="13.5" thickBot="1" x14ac:dyDescent="0.25">
      <c r="B14" s="13"/>
      <c r="C14" s="14" t="s">
        <v>86</v>
      </c>
      <c r="D14" s="14" t="s">
        <v>31</v>
      </c>
      <c r="E14" s="15">
        <v>5</v>
      </c>
      <c r="F14" s="15">
        <v>0</v>
      </c>
      <c r="G14" s="15">
        <v>2</v>
      </c>
      <c r="H14" s="15"/>
      <c r="I14" s="15">
        <v>2</v>
      </c>
      <c r="J14" s="15">
        <v>2</v>
      </c>
      <c r="K14" s="15">
        <v>1</v>
      </c>
      <c r="L14" s="15">
        <v>5</v>
      </c>
      <c r="M14" s="16"/>
      <c r="N14" s="17">
        <f t="shared" si="0"/>
        <v>17</v>
      </c>
      <c r="O14" s="18"/>
      <c r="P14" s="19"/>
      <c r="Q14" s="20"/>
      <c r="R14" s="21">
        <f>COUNTIF(E14:M16,#REF!)</f>
        <v>0</v>
      </c>
      <c r="S14" s="22">
        <f>COUNTIF(E14:M16,#REF!)</f>
        <v>0</v>
      </c>
      <c r="T14" s="22">
        <f>COUNTIF(E14:M16,#REF!)</f>
        <v>0</v>
      </c>
      <c r="U14" s="22">
        <f>COUNTIF(E14:M16,#REF!)</f>
        <v>0</v>
      </c>
      <c r="V14" s="22">
        <f>COUNTIF(E14:M16,#REF!)</f>
        <v>0</v>
      </c>
      <c r="W14" s="23"/>
      <c r="X14" s="24"/>
    </row>
    <row r="15" spans="1:24" ht="13.5" thickBot="1" x14ac:dyDescent="0.25">
      <c r="A15" s="1">
        <v>4</v>
      </c>
      <c r="B15" s="25"/>
      <c r="C15" s="26">
        <v>3</v>
      </c>
      <c r="D15" s="26"/>
      <c r="E15" s="27">
        <v>5</v>
      </c>
      <c r="F15" s="27">
        <v>5</v>
      </c>
      <c r="G15" s="27">
        <v>1</v>
      </c>
      <c r="H15" s="27"/>
      <c r="I15" s="27">
        <v>0</v>
      </c>
      <c r="J15" s="27">
        <v>3</v>
      </c>
      <c r="K15" s="27">
        <v>1</v>
      </c>
      <c r="L15" s="27">
        <v>3</v>
      </c>
      <c r="M15" s="28"/>
      <c r="N15" s="17">
        <f t="shared" si="0"/>
        <v>18</v>
      </c>
      <c r="O15" s="18"/>
      <c r="P15" s="19"/>
      <c r="Q15" s="29">
        <f>SUM(N14:N16)</f>
        <v>48</v>
      </c>
      <c r="R15" s="30" t="s">
        <v>5</v>
      </c>
      <c r="S15" s="31"/>
      <c r="T15" s="32">
        <v>0.49236111111111108</v>
      </c>
      <c r="U15" s="32">
        <v>0.63402777777777775</v>
      </c>
      <c r="V15" s="31"/>
      <c r="W15" s="33">
        <f>U15-T15</f>
        <v>0.14166666666666666</v>
      </c>
      <c r="X15" s="34"/>
    </row>
    <row r="16" spans="1:24" x14ac:dyDescent="0.2">
      <c r="B16" s="35"/>
      <c r="C16" s="36" t="s">
        <v>83</v>
      </c>
      <c r="D16" s="37"/>
      <c r="E16" s="38">
        <v>5</v>
      </c>
      <c r="F16" s="38">
        <v>1</v>
      </c>
      <c r="G16" s="38">
        <v>2</v>
      </c>
      <c r="H16" s="38"/>
      <c r="I16" s="38">
        <v>0</v>
      </c>
      <c r="J16" s="38">
        <v>2</v>
      </c>
      <c r="K16" s="38">
        <v>1</v>
      </c>
      <c r="L16" s="38">
        <v>2</v>
      </c>
      <c r="M16" s="39"/>
      <c r="N16" s="40">
        <f t="shared" si="0"/>
        <v>13</v>
      </c>
      <c r="O16" s="18"/>
      <c r="P16" s="19"/>
      <c r="Q16" s="41"/>
      <c r="R16" s="42" t="s">
        <v>13</v>
      </c>
      <c r="S16" s="43"/>
      <c r="T16" s="43"/>
      <c r="U16" s="43"/>
      <c r="V16" s="43"/>
      <c r="W16" s="44">
        <f>AVERAGE(E14:M16)</f>
        <v>2.2857142857142856</v>
      </c>
      <c r="X16" s="45"/>
    </row>
    <row r="17" spans="1:24" ht="12.75" customHeight="1" x14ac:dyDescent="0.2"/>
    <row r="18" spans="1:24" ht="22.5" x14ac:dyDescent="0.3">
      <c r="B18" s="89" t="s">
        <v>80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ht="22.5" x14ac:dyDescent="0.3">
      <c r="B19" s="90" t="s">
        <v>87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13.5" thickBot="1" x14ac:dyDescent="0.25">
      <c r="B20" s="3" t="s">
        <v>3</v>
      </c>
      <c r="C20" s="4"/>
      <c r="D20" s="5"/>
      <c r="E20" s="6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7" t="s">
        <v>4</v>
      </c>
      <c r="O20" s="8" t="s">
        <v>5</v>
      </c>
      <c r="P20" s="8" t="s">
        <v>6</v>
      </c>
      <c r="Q20" s="9" t="s">
        <v>7</v>
      </c>
      <c r="R20" s="10">
        <v>0</v>
      </c>
      <c r="S20" s="10">
        <v>1</v>
      </c>
      <c r="T20" s="10">
        <v>2</v>
      </c>
      <c r="U20" s="10">
        <v>3</v>
      </c>
      <c r="V20" s="10">
        <v>5</v>
      </c>
      <c r="W20" s="11" t="s">
        <v>8</v>
      </c>
      <c r="X20" s="12">
        <v>20</v>
      </c>
    </row>
    <row r="21" spans="1:24" ht="13.5" thickBot="1" x14ac:dyDescent="0.25">
      <c r="B21" s="13"/>
      <c r="C21" s="14" t="s">
        <v>88</v>
      </c>
      <c r="D21" s="14" t="s">
        <v>89</v>
      </c>
      <c r="E21" s="15">
        <v>0</v>
      </c>
      <c r="F21" s="15">
        <v>5</v>
      </c>
      <c r="G21" s="15">
        <v>0</v>
      </c>
      <c r="H21" s="15"/>
      <c r="I21" s="15">
        <v>0</v>
      </c>
      <c r="J21" s="15">
        <v>1</v>
      </c>
      <c r="K21" s="15">
        <v>1</v>
      </c>
      <c r="L21" s="15">
        <v>2</v>
      </c>
      <c r="M21" s="16"/>
      <c r="N21" s="17">
        <f t="shared" ref="N21:N32" si="1">SUM(E21:M21)</f>
        <v>9</v>
      </c>
      <c r="O21" s="18"/>
      <c r="P21" s="19"/>
      <c r="Q21" s="20"/>
      <c r="R21" s="21">
        <f>COUNTIF(E21:M23,#REF!)</f>
        <v>0</v>
      </c>
      <c r="S21" s="22">
        <f>COUNTIF(E21:M23,#REF!)</f>
        <v>0</v>
      </c>
      <c r="T21" s="22">
        <f>COUNTIF(E21:M23,#REF!)</f>
        <v>0</v>
      </c>
      <c r="U21" s="22">
        <f>COUNTIF(E21:M23,#REF!)</f>
        <v>0</v>
      </c>
      <c r="V21" s="22">
        <f>COUNTIF(E21:M23,#REF!)</f>
        <v>0</v>
      </c>
      <c r="W21" s="23"/>
      <c r="X21" s="24"/>
    </row>
    <row r="22" spans="1:24" ht="13.5" thickBot="1" x14ac:dyDescent="0.25">
      <c r="A22" s="1">
        <v>1</v>
      </c>
      <c r="B22" s="25"/>
      <c r="C22" s="26">
        <v>2</v>
      </c>
      <c r="D22" s="26"/>
      <c r="E22" s="27">
        <v>0</v>
      </c>
      <c r="F22" s="27">
        <v>0</v>
      </c>
      <c r="G22" s="27">
        <v>0</v>
      </c>
      <c r="H22" s="27"/>
      <c r="I22" s="27">
        <v>0</v>
      </c>
      <c r="J22" s="27">
        <v>1</v>
      </c>
      <c r="K22" s="27">
        <v>1</v>
      </c>
      <c r="L22" s="27">
        <v>2</v>
      </c>
      <c r="M22" s="28"/>
      <c r="N22" s="17">
        <f t="shared" si="1"/>
        <v>4</v>
      </c>
      <c r="O22" s="18"/>
      <c r="P22" s="19"/>
      <c r="Q22" s="29">
        <f>SUM(N21:N23)</f>
        <v>13</v>
      </c>
      <c r="R22" s="30" t="s">
        <v>5</v>
      </c>
      <c r="S22" s="31"/>
      <c r="T22" s="32">
        <v>0.49027777777777781</v>
      </c>
      <c r="U22" s="32">
        <v>0.61249999999999993</v>
      </c>
      <c r="V22" s="31"/>
      <c r="W22" s="33">
        <f>U22-T22</f>
        <v>0.12222222222222212</v>
      </c>
      <c r="X22" s="34"/>
    </row>
    <row r="23" spans="1:24" ht="13.5" thickBot="1" x14ac:dyDescent="0.25">
      <c r="B23" s="35"/>
      <c r="C23" s="36" t="s">
        <v>83</v>
      </c>
      <c r="D23" s="37"/>
      <c r="E23" s="38"/>
      <c r="F23" s="38"/>
      <c r="G23" s="38"/>
      <c r="H23" s="38"/>
      <c r="I23" s="38"/>
      <c r="J23" s="38"/>
      <c r="K23" s="38"/>
      <c r="L23" s="38"/>
      <c r="M23" s="39"/>
      <c r="N23" s="40">
        <f t="shared" si="1"/>
        <v>0</v>
      </c>
      <c r="O23" s="18"/>
      <c r="P23" s="19"/>
      <c r="Q23" s="41"/>
      <c r="R23" s="42" t="s">
        <v>13</v>
      </c>
      <c r="S23" s="43"/>
      <c r="T23" s="43"/>
      <c r="U23" s="43"/>
      <c r="V23" s="43"/>
      <c r="W23" s="44">
        <f>AVERAGE(E21:M23)</f>
        <v>0.9285714285714286</v>
      </c>
      <c r="X23" s="45"/>
    </row>
    <row r="24" spans="1:24" ht="13.5" thickBot="1" x14ac:dyDescent="0.25">
      <c r="B24" s="13"/>
      <c r="C24" s="14" t="s">
        <v>90</v>
      </c>
      <c r="D24" s="14" t="s">
        <v>91</v>
      </c>
      <c r="E24" s="15">
        <v>0</v>
      </c>
      <c r="F24" s="15">
        <v>5</v>
      </c>
      <c r="G24" s="15">
        <v>0</v>
      </c>
      <c r="H24" s="15"/>
      <c r="I24" s="15">
        <v>2</v>
      </c>
      <c r="J24" s="15">
        <v>1</v>
      </c>
      <c r="K24" s="15">
        <v>5</v>
      </c>
      <c r="L24" s="15">
        <v>5</v>
      </c>
      <c r="M24" s="16"/>
      <c r="N24" s="17">
        <f t="shared" si="1"/>
        <v>18</v>
      </c>
      <c r="O24" s="18"/>
      <c r="P24" s="19"/>
      <c r="Q24" s="20"/>
      <c r="R24" s="21">
        <f>COUNTIF(E24:M26,#REF!)</f>
        <v>0</v>
      </c>
      <c r="S24" s="22">
        <f>COUNTIF(E24:M26,#REF!)</f>
        <v>0</v>
      </c>
      <c r="T24" s="22">
        <f>COUNTIF(E24:M26,#REF!)</f>
        <v>0</v>
      </c>
      <c r="U24" s="22">
        <f>COUNTIF(E24:M26,#REF!)</f>
        <v>0</v>
      </c>
      <c r="V24" s="22">
        <f>COUNTIF(E24:M26,#REF!)</f>
        <v>0</v>
      </c>
      <c r="W24" s="23"/>
      <c r="X24" s="24"/>
    </row>
    <row r="25" spans="1:24" ht="13.5" thickBot="1" x14ac:dyDescent="0.25">
      <c r="A25" s="1">
        <v>2</v>
      </c>
      <c r="B25" s="25"/>
      <c r="C25" s="26">
        <v>16</v>
      </c>
      <c r="D25" s="26"/>
      <c r="E25" s="27">
        <v>0</v>
      </c>
      <c r="F25" s="27">
        <v>1</v>
      </c>
      <c r="G25" s="27">
        <v>0</v>
      </c>
      <c r="H25" s="27"/>
      <c r="I25" s="27">
        <v>0</v>
      </c>
      <c r="J25" s="27">
        <v>1</v>
      </c>
      <c r="K25" s="27">
        <v>0</v>
      </c>
      <c r="L25" s="27">
        <v>2</v>
      </c>
      <c r="M25" s="28"/>
      <c r="N25" s="17">
        <f t="shared" si="1"/>
        <v>4</v>
      </c>
      <c r="O25" s="18"/>
      <c r="P25" s="19"/>
      <c r="Q25" s="29">
        <f>SUM(N24:N26)</f>
        <v>22</v>
      </c>
      <c r="R25" s="30" t="s">
        <v>5</v>
      </c>
      <c r="S25" s="31"/>
      <c r="T25" s="32">
        <v>0.48958333333333331</v>
      </c>
      <c r="U25" s="32">
        <v>0.60763888888888895</v>
      </c>
      <c r="V25" s="31"/>
      <c r="W25" s="33">
        <f>U25-T25</f>
        <v>0.11805555555555564</v>
      </c>
      <c r="X25" s="34"/>
    </row>
    <row r="26" spans="1:24" ht="13.5" thickBot="1" x14ac:dyDescent="0.25">
      <c r="B26" s="35"/>
      <c r="C26" s="36" t="s">
        <v>83</v>
      </c>
      <c r="D26" s="37"/>
      <c r="E26" s="38"/>
      <c r="F26" s="38"/>
      <c r="G26" s="38"/>
      <c r="H26" s="38"/>
      <c r="I26" s="38"/>
      <c r="J26" s="38"/>
      <c r="K26" s="38"/>
      <c r="L26" s="38"/>
      <c r="M26" s="39"/>
      <c r="N26" s="40">
        <f t="shared" si="1"/>
        <v>0</v>
      </c>
      <c r="O26" s="18"/>
      <c r="P26" s="19"/>
      <c r="Q26" s="41"/>
      <c r="R26" s="42" t="s">
        <v>13</v>
      </c>
      <c r="S26" s="43"/>
      <c r="T26" s="43"/>
      <c r="U26" s="43"/>
      <c r="V26" s="43"/>
      <c r="W26" s="44">
        <f>AVERAGE(E24:M26)</f>
        <v>1.5714285714285714</v>
      </c>
      <c r="X26" s="45"/>
    </row>
    <row r="27" spans="1:24" ht="13.5" thickBot="1" x14ac:dyDescent="0.25">
      <c r="B27" s="13"/>
      <c r="C27" s="14" t="s">
        <v>92</v>
      </c>
      <c r="D27" s="14" t="s">
        <v>93</v>
      </c>
      <c r="E27" s="15">
        <v>5</v>
      </c>
      <c r="F27" s="15">
        <v>3</v>
      </c>
      <c r="G27" s="15">
        <v>0</v>
      </c>
      <c r="H27" s="15"/>
      <c r="I27" s="15">
        <v>2</v>
      </c>
      <c r="J27" s="15">
        <v>5</v>
      </c>
      <c r="K27" s="15">
        <v>2</v>
      </c>
      <c r="L27" s="15">
        <v>3</v>
      </c>
      <c r="M27" s="16"/>
      <c r="N27" s="17">
        <f t="shared" si="1"/>
        <v>20</v>
      </c>
      <c r="O27" s="18"/>
      <c r="P27" s="19"/>
      <c r="Q27" s="20"/>
      <c r="R27" s="21">
        <f>COUNTIF(E27:M29,#REF!)</f>
        <v>0</v>
      </c>
      <c r="S27" s="22">
        <f>COUNTIF(E27:M29,#REF!)</f>
        <v>0</v>
      </c>
      <c r="T27" s="22">
        <f>COUNTIF(E27:M29,#REF!)</f>
        <v>0</v>
      </c>
      <c r="U27" s="22">
        <f>COUNTIF(E27:M29,#REF!)</f>
        <v>0</v>
      </c>
      <c r="V27" s="22">
        <f>COUNTIF(E27:M29,#REF!)</f>
        <v>0</v>
      </c>
      <c r="W27" s="23"/>
      <c r="X27" s="24"/>
    </row>
    <row r="28" spans="1:24" ht="13.5" thickBot="1" x14ac:dyDescent="0.25">
      <c r="A28" s="1">
        <v>3</v>
      </c>
      <c r="B28" s="25"/>
      <c r="C28" s="26">
        <v>9</v>
      </c>
      <c r="D28" s="26"/>
      <c r="E28" s="27">
        <v>3</v>
      </c>
      <c r="F28" s="27">
        <v>5</v>
      </c>
      <c r="G28" s="27">
        <v>0</v>
      </c>
      <c r="H28" s="27"/>
      <c r="I28" s="27">
        <v>1</v>
      </c>
      <c r="J28" s="27">
        <v>2</v>
      </c>
      <c r="K28" s="27">
        <v>2</v>
      </c>
      <c r="L28" s="27">
        <v>3</v>
      </c>
      <c r="M28" s="28"/>
      <c r="N28" s="17">
        <f t="shared" si="1"/>
        <v>16</v>
      </c>
      <c r="O28" s="18"/>
      <c r="P28" s="19"/>
      <c r="Q28" s="29">
        <f>SUM(N27:N29)</f>
        <v>36</v>
      </c>
      <c r="R28" s="30" t="s">
        <v>5</v>
      </c>
      <c r="S28" s="31"/>
      <c r="T28" s="32">
        <v>0.48888888888888887</v>
      </c>
      <c r="U28" s="32">
        <v>0.60763888888888895</v>
      </c>
      <c r="V28" s="31"/>
      <c r="W28" s="33">
        <f>U28-T28</f>
        <v>0.11875000000000008</v>
      </c>
      <c r="X28" s="34"/>
    </row>
    <row r="29" spans="1:24" ht="13.5" thickBot="1" x14ac:dyDescent="0.25">
      <c r="B29" s="35"/>
      <c r="C29" s="36" t="s">
        <v>83</v>
      </c>
      <c r="D29" s="37"/>
      <c r="E29" s="38"/>
      <c r="F29" s="38"/>
      <c r="G29" s="38"/>
      <c r="H29" s="38"/>
      <c r="I29" s="38"/>
      <c r="J29" s="38"/>
      <c r="K29" s="38"/>
      <c r="L29" s="38"/>
      <c r="M29" s="39"/>
      <c r="N29" s="40">
        <f t="shared" si="1"/>
        <v>0</v>
      </c>
      <c r="O29" s="18"/>
      <c r="P29" s="19"/>
      <c r="Q29" s="41"/>
      <c r="R29" s="42" t="s">
        <v>13</v>
      </c>
      <c r="S29" s="43"/>
      <c r="T29" s="43"/>
      <c r="U29" s="43"/>
      <c r="V29" s="43"/>
      <c r="W29" s="44">
        <f>AVERAGE(E27:M29)</f>
        <v>2.5714285714285716</v>
      </c>
      <c r="X29" s="45"/>
    </row>
    <row r="30" spans="1:24" ht="13.5" thickBot="1" x14ac:dyDescent="0.25">
      <c r="B30" s="13"/>
      <c r="C30" s="14" t="s">
        <v>94</v>
      </c>
      <c r="D30" s="14" t="s">
        <v>95</v>
      </c>
      <c r="E30" s="15">
        <v>0</v>
      </c>
      <c r="F30" s="15">
        <v>2</v>
      </c>
      <c r="G30" s="15">
        <v>5</v>
      </c>
      <c r="H30" s="15"/>
      <c r="I30" s="15">
        <v>3</v>
      </c>
      <c r="J30" s="15">
        <v>1</v>
      </c>
      <c r="K30" s="15">
        <v>2</v>
      </c>
      <c r="L30" s="15">
        <v>5</v>
      </c>
      <c r="M30" s="16"/>
      <c r="N30" s="17">
        <f t="shared" si="1"/>
        <v>18</v>
      </c>
      <c r="O30" s="18"/>
      <c r="P30" s="19"/>
      <c r="Q30" s="20"/>
      <c r="R30" s="21">
        <f>COUNTIF(E30:M32,#REF!)</f>
        <v>0</v>
      </c>
      <c r="S30" s="22">
        <f>COUNTIF(E30:M32,#REF!)</f>
        <v>0</v>
      </c>
      <c r="T30" s="22">
        <f>COUNTIF(E30:M32,#REF!)</f>
        <v>0</v>
      </c>
      <c r="U30" s="22">
        <f>COUNTIF(E30:M32,#REF!)</f>
        <v>0</v>
      </c>
      <c r="V30" s="22">
        <f>COUNTIF(E30:M32,#REF!)</f>
        <v>0</v>
      </c>
      <c r="W30" s="23"/>
      <c r="X30" s="24"/>
    </row>
    <row r="31" spans="1:24" ht="13.5" thickBot="1" x14ac:dyDescent="0.25">
      <c r="A31" s="1">
        <v>4</v>
      </c>
      <c r="B31" s="25"/>
      <c r="C31" s="26">
        <v>10</v>
      </c>
      <c r="D31" s="26"/>
      <c r="E31" s="27">
        <v>2</v>
      </c>
      <c r="F31" s="27">
        <v>1</v>
      </c>
      <c r="G31" s="27">
        <v>0</v>
      </c>
      <c r="H31" s="27"/>
      <c r="I31" s="27">
        <v>1</v>
      </c>
      <c r="J31" s="27">
        <v>5</v>
      </c>
      <c r="K31" s="27">
        <v>5</v>
      </c>
      <c r="L31" s="27">
        <v>5</v>
      </c>
      <c r="M31" s="28"/>
      <c r="N31" s="17">
        <f t="shared" si="1"/>
        <v>19</v>
      </c>
      <c r="O31" s="18"/>
      <c r="P31" s="19"/>
      <c r="Q31" s="29">
        <f>SUM(N30:N32)</f>
        <v>37</v>
      </c>
      <c r="R31" s="30" t="s">
        <v>5</v>
      </c>
      <c r="S31" s="31"/>
      <c r="T31" s="32">
        <v>0.4909722222222222</v>
      </c>
      <c r="U31" s="32">
        <v>0.61388888888888882</v>
      </c>
      <c r="V31" s="31"/>
      <c r="W31" s="33">
        <f>U31-T31</f>
        <v>0.12291666666666662</v>
      </c>
      <c r="X31" s="34"/>
    </row>
    <row r="32" spans="1:24" x14ac:dyDescent="0.2">
      <c r="B32" s="35"/>
      <c r="C32" s="36" t="s">
        <v>83</v>
      </c>
      <c r="D32" s="37"/>
      <c r="E32" s="38"/>
      <c r="F32" s="38"/>
      <c r="G32" s="38"/>
      <c r="H32" s="38"/>
      <c r="I32" s="38"/>
      <c r="J32" s="38"/>
      <c r="K32" s="38"/>
      <c r="L32" s="38"/>
      <c r="M32" s="39"/>
      <c r="N32" s="40">
        <f t="shared" si="1"/>
        <v>0</v>
      </c>
      <c r="O32" s="18"/>
      <c r="P32" s="19"/>
      <c r="Q32" s="41"/>
      <c r="R32" s="42" t="s">
        <v>13</v>
      </c>
      <c r="S32" s="43"/>
      <c r="T32" s="43"/>
      <c r="U32" s="43"/>
      <c r="V32" s="43"/>
      <c r="W32" s="44">
        <f>AVERAGE(E30:M32)</f>
        <v>2.6428571428571428</v>
      </c>
      <c r="X32" s="45"/>
    </row>
    <row r="33" spans="1:24" ht="12.75" customHeight="1" x14ac:dyDescent="0.2"/>
    <row r="34" spans="1:24" ht="12.75" customHeight="1" x14ac:dyDescent="0.2"/>
    <row r="35" spans="1:24" ht="12.75" customHeight="1" x14ac:dyDescent="0.2"/>
    <row r="36" spans="1:24" ht="12.75" customHeight="1" x14ac:dyDescent="0.2"/>
    <row r="37" spans="1:24" ht="12.75" customHeight="1" x14ac:dyDescent="0.2"/>
    <row r="38" spans="1:24" ht="12.75" customHeight="1" x14ac:dyDescent="0.2"/>
    <row r="39" spans="1:24" ht="12.75" customHeight="1" x14ac:dyDescent="0.2"/>
    <row r="40" spans="1:24" ht="12.75" customHeight="1" x14ac:dyDescent="0.2"/>
    <row r="41" spans="1:24" ht="12.75" customHeight="1" x14ac:dyDescent="0.2"/>
    <row r="42" spans="1:24" ht="22.5" x14ac:dyDescent="0.3">
      <c r="B42" s="89" t="s">
        <v>80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</row>
    <row r="43" spans="1:24" ht="22.5" x14ac:dyDescent="0.3">
      <c r="B43" s="90" t="s">
        <v>96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3.5" thickBot="1" x14ac:dyDescent="0.25">
      <c r="B44" s="3" t="s">
        <v>3</v>
      </c>
      <c r="C44" s="4"/>
      <c r="D44" s="5"/>
      <c r="E44" s="6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7" t="s">
        <v>4</v>
      </c>
      <c r="O44" s="8" t="s">
        <v>5</v>
      </c>
      <c r="P44" s="8" t="s">
        <v>6</v>
      </c>
      <c r="Q44" s="9" t="s">
        <v>7</v>
      </c>
      <c r="R44" s="10">
        <v>0</v>
      </c>
      <c r="S44" s="10">
        <v>1</v>
      </c>
      <c r="T44" s="10">
        <v>2</v>
      </c>
      <c r="U44" s="10">
        <v>3</v>
      </c>
      <c r="V44" s="10">
        <v>5</v>
      </c>
      <c r="W44" s="11" t="s">
        <v>8</v>
      </c>
      <c r="X44" s="12">
        <v>20</v>
      </c>
    </row>
    <row r="45" spans="1:24" ht="13.5" thickBot="1" x14ac:dyDescent="0.25">
      <c r="B45" s="13"/>
      <c r="C45" s="14" t="s">
        <v>65</v>
      </c>
      <c r="D45" s="14" t="s">
        <v>97</v>
      </c>
      <c r="E45" s="15">
        <v>2</v>
      </c>
      <c r="F45" s="15">
        <v>2</v>
      </c>
      <c r="G45" s="15">
        <v>1</v>
      </c>
      <c r="H45" s="15"/>
      <c r="I45" s="15">
        <v>2</v>
      </c>
      <c r="J45" s="15">
        <v>0</v>
      </c>
      <c r="K45" s="15">
        <v>0</v>
      </c>
      <c r="L45" s="15">
        <v>1</v>
      </c>
      <c r="M45" s="16"/>
      <c r="N45" s="17">
        <v>8</v>
      </c>
      <c r="O45" s="18"/>
      <c r="P45" s="19"/>
      <c r="Q45" s="20"/>
      <c r="R45" s="21">
        <f>COUNTIF(E45:M47,#REF!)</f>
        <v>0</v>
      </c>
      <c r="S45" s="22">
        <f>COUNTIF(E45:M47,#REF!)</f>
        <v>0</v>
      </c>
      <c r="T45" s="22">
        <f>COUNTIF(E45:M47,#REF!)</f>
        <v>0</v>
      </c>
      <c r="U45" s="22">
        <f>COUNTIF(E45:M47,#REF!)</f>
        <v>0</v>
      </c>
      <c r="V45" s="22">
        <f>COUNTIF(E45:M47,#REF!)</f>
        <v>0</v>
      </c>
      <c r="W45" s="23"/>
      <c r="X45" s="24"/>
    </row>
    <row r="46" spans="1:24" ht="13.5" thickBot="1" x14ac:dyDescent="0.25">
      <c r="A46" s="1">
        <v>1</v>
      </c>
      <c r="B46" s="25"/>
      <c r="C46" s="26">
        <v>5</v>
      </c>
      <c r="D46" s="26"/>
      <c r="E46" s="27">
        <v>2</v>
      </c>
      <c r="F46" s="27">
        <v>0</v>
      </c>
      <c r="G46" s="27">
        <v>0</v>
      </c>
      <c r="H46" s="27"/>
      <c r="I46" s="27">
        <v>1</v>
      </c>
      <c r="J46" s="27">
        <v>0</v>
      </c>
      <c r="K46" s="27">
        <v>0</v>
      </c>
      <c r="L46" s="27">
        <v>1</v>
      </c>
      <c r="M46" s="28"/>
      <c r="N46" s="17">
        <f t="shared" ref="N46:N62" si="2">SUM(E46:M46)</f>
        <v>4</v>
      </c>
      <c r="O46" s="18"/>
      <c r="P46" s="19"/>
      <c r="Q46" s="29">
        <f>SUM(N45:N47)</f>
        <v>12</v>
      </c>
      <c r="R46" s="30" t="s">
        <v>5</v>
      </c>
      <c r="S46" s="31"/>
      <c r="T46" s="32">
        <v>0.48680555555555555</v>
      </c>
      <c r="U46" s="32">
        <v>0.5854166666666667</v>
      </c>
      <c r="V46" s="31"/>
      <c r="W46" s="33"/>
      <c r="X46" s="34"/>
    </row>
    <row r="47" spans="1:24" ht="13.5" thickBot="1" x14ac:dyDescent="0.25">
      <c r="B47" s="35"/>
      <c r="C47" s="36" t="s">
        <v>83</v>
      </c>
      <c r="D47" s="37"/>
      <c r="E47" s="38"/>
      <c r="F47" s="38"/>
      <c r="G47" s="38"/>
      <c r="H47" s="38"/>
      <c r="I47" s="38"/>
      <c r="J47" s="38"/>
      <c r="K47" s="38"/>
      <c r="L47" s="38"/>
      <c r="M47" s="39"/>
      <c r="N47" s="40">
        <f t="shared" si="2"/>
        <v>0</v>
      </c>
      <c r="O47" s="18"/>
      <c r="P47" s="19"/>
      <c r="Q47" s="41"/>
      <c r="R47" s="42" t="s">
        <v>13</v>
      </c>
      <c r="S47" s="43"/>
      <c r="T47" s="43"/>
      <c r="U47" s="43"/>
      <c r="V47" s="43"/>
      <c r="W47" s="44"/>
      <c r="X47" s="45"/>
    </row>
    <row r="48" spans="1:24" ht="13.5" thickBot="1" x14ac:dyDescent="0.25">
      <c r="B48" s="13"/>
      <c r="C48" s="14" t="s">
        <v>98</v>
      </c>
      <c r="D48" s="14" t="s">
        <v>99</v>
      </c>
      <c r="E48" s="15">
        <v>2</v>
      </c>
      <c r="F48" s="15">
        <v>5</v>
      </c>
      <c r="G48" s="15">
        <v>0</v>
      </c>
      <c r="H48" s="15"/>
      <c r="I48" s="15">
        <v>0</v>
      </c>
      <c r="J48" s="15">
        <v>1</v>
      </c>
      <c r="K48" s="15">
        <v>1</v>
      </c>
      <c r="L48" s="15">
        <v>1</v>
      </c>
      <c r="M48" s="16"/>
      <c r="N48" s="17">
        <f t="shared" si="2"/>
        <v>10</v>
      </c>
      <c r="O48" s="18"/>
      <c r="P48" s="19"/>
      <c r="Q48" s="20"/>
      <c r="R48" s="21">
        <f>COUNTIF(E48:M50,#REF!)</f>
        <v>0</v>
      </c>
      <c r="S48" s="22">
        <f>COUNTIF(E48:M50,#REF!)</f>
        <v>0</v>
      </c>
      <c r="T48" s="22">
        <f>COUNTIF(E48:M50,#REF!)</f>
        <v>0</v>
      </c>
      <c r="U48" s="22">
        <f>COUNTIF(E48:M50,#REF!)</f>
        <v>0</v>
      </c>
      <c r="V48" s="22">
        <f>COUNTIF(E48:M50,#REF!)</f>
        <v>0</v>
      </c>
      <c r="W48" s="23"/>
      <c r="X48" s="24"/>
    </row>
    <row r="49" spans="1:24" ht="13.5" thickBot="1" x14ac:dyDescent="0.25">
      <c r="A49" s="1">
        <v>2</v>
      </c>
      <c r="B49" s="25"/>
      <c r="C49" s="26">
        <v>14</v>
      </c>
      <c r="D49" s="26"/>
      <c r="E49" s="27">
        <v>1</v>
      </c>
      <c r="F49" s="27">
        <v>5</v>
      </c>
      <c r="G49" s="27">
        <v>0</v>
      </c>
      <c r="H49" s="27"/>
      <c r="I49" s="27">
        <v>1</v>
      </c>
      <c r="J49" s="27">
        <v>1</v>
      </c>
      <c r="K49" s="27">
        <v>3</v>
      </c>
      <c r="L49" s="27">
        <v>1</v>
      </c>
      <c r="M49" s="28"/>
      <c r="N49" s="17">
        <f t="shared" si="2"/>
        <v>12</v>
      </c>
      <c r="O49" s="18"/>
      <c r="P49" s="19"/>
      <c r="Q49" s="29">
        <f>SUM(N48:N50)</f>
        <v>22</v>
      </c>
      <c r="R49" s="30" t="s">
        <v>5</v>
      </c>
      <c r="S49" s="31"/>
      <c r="T49" s="32">
        <v>0.4861111111111111</v>
      </c>
      <c r="U49" s="32">
        <v>0.58611111111111114</v>
      </c>
      <c r="V49" s="31"/>
      <c r="W49" s="33">
        <f>U49-T49</f>
        <v>0.10000000000000003</v>
      </c>
      <c r="X49" s="34"/>
    </row>
    <row r="50" spans="1:24" ht="13.5" thickBot="1" x14ac:dyDescent="0.25">
      <c r="B50" s="35"/>
      <c r="C50" s="36" t="s">
        <v>83</v>
      </c>
      <c r="D50" s="37"/>
      <c r="E50" s="38"/>
      <c r="F50" s="38"/>
      <c r="G50" s="38"/>
      <c r="H50" s="38"/>
      <c r="I50" s="38"/>
      <c r="J50" s="38"/>
      <c r="K50" s="38"/>
      <c r="L50" s="38"/>
      <c r="M50" s="39"/>
      <c r="N50" s="40">
        <f t="shared" si="2"/>
        <v>0</v>
      </c>
      <c r="O50" s="18"/>
      <c r="P50" s="19"/>
      <c r="Q50" s="41"/>
      <c r="R50" s="42" t="s">
        <v>13</v>
      </c>
      <c r="S50" s="43"/>
      <c r="T50" s="43"/>
      <c r="U50" s="43"/>
      <c r="V50" s="43"/>
      <c r="W50" s="44"/>
      <c r="X50" s="45"/>
    </row>
    <row r="51" spans="1:24" ht="13.5" thickBot="1" x14ac:dyDescent="0.25">
      <c r="B51" s="13"/>
      <c r="C51" s="14" t="s">
        <v>100</v>
      </c>
      <c r="D51" s="14" t="s">
        <v>101</v>
      </c>
      <c r="E51" s="15">
        <v>2</v>
      </c>
      <c r="F51" s="15">
        <v>1</v>
      </c>
      <c r="G51" s="15">
        <v>1</v>
      </c>
      <c r="H51" s="15"/>
      <c r="I51" s="15">
        <v>1</v>
      </c>
      <c r="J51" s="15">
        <v>1</v>
      </c>
      <c r="K51" s="15">
        <v>2</v>
      </c>
      <c r="L51" s="15">
        <v>0</v>
      </c>
      <c r="M51" s="16"/>
      <c r="N51" s="17">
        <f t="shared" si="2"/>
        <v>8</v>
      </c>
      <c r="O51" s="18"/>
      <c r="P51" s="19"/>
      <c r="Q51" s="20"/>
      <c r="R51" s="21">
        <f>COUNTIF(E51:M53,#REF!)</f>
        <v>0</v>
      </c>
      <c r="S51" s="22">
        <f>COUNTIF(E51:M53,#REF!)</f>
        <v>0</v>
      </c>
      <c r="T51" s="22">
        <f>COUNTIF(E51:M53,#REF!)</f>
        <v>0</v>
      </c>
      <c r="U51" s="22">
        <f>COUNTIF(E51:M53,#REF!)</f>
        <v>0</v>
      </c>
      <c r="V51" s="22">
        <f>COUNTIF(E51:M53,#REF!)</f>
        <v>0</v>
      </c>
      <c r="W51" s="23"/>
      <c r="X51" s="24"/>
    </row>
    <row r="52" spans="1:24" ht="13.5" thickBot="1" x14ac:dyDescent="0.25">
      <c r="A52" s="1">
        <v>3</v>
      </c>
      <c r="B52" s="25"/>
      <c r="C52" s="26">
        <v>19</v>
      </c>
      <c r="D52" s="26"/>
      <c r="E52" s="27">
        <v>3</v>
      </c>
      <c r="F52" s="27">
        <v>1</v>
      </c>
      <c r="G52" s="27">
        <v>1</v>
      </c>
      <c r="H52" s="27"/>
      <c r="I52" s="27">
        <v>1</v>
      </c>
      <c r="J52" s="27">
        <v>1</v>
      </c>
      <c r="K52" s="27">
        <v>2</v>
      </c>
      <c r="L52" s="27">
        <v>5</v>
      </c>
      <c r="M52" s="28"/>
      <c r="N52" s="17">
        <f t="shared" si="2"/>
        <v>14</v>
      </c>
      <c r="O52" s="18"/>
      <c r="P52" s="19"/>
      <c r="Q52" s="29">
        <f>SUM(N51:N53)</f>
        <v>22</v>
      </c>
      <c r="R52" s="30" t="s">
        <v>5</v>
      </c>
      <c r="S52" s="31"/>
      <c r="T52" s="32">
        <v>0.48749999999999999</v>
      </c>
      <c r="U52" s="32">
        <v>0.5854166666666667</v>
      </c>
      <c r="V52" s="31"/>
      <c r="W52" s="33">
        <f>U52-T52</f>
        <v>9.7916666666666707E-2</v>
      </c>
      <c r="X52" s="34"/>
    </row>
    <row r="53" spans="1:24" ht="13.5" thickBot="1" x14ac:dyDescent="0.25">
      <c r="B53" s="35"/>
      <c r="C53" s="36" t="s">
        <v>83</v>
      </c>
      <c r="D53" s="37"/>
      <c r="E53" s="38"/>
      <c r="F53" s="38"/>
      <c r="G53" s="38"/>
      <c r="H53" s="38"/>
      <c r="I53" s="38"/>
      <c r="J53" s="38"/>
      <c r="K53" s="38"/>
      <c r="L53" s="38"/>
      <c r="M53" s="39"/>
      <c r="N53" s="40">
        <f t="shared" si="2"/>
        <v>0</v>
      </c>
      <c r="O53" s="18"/>
      <c r="P53" s="19"/>
      <c r="Q53" s="41"/>
      <c r="R53" s="42" t="s">
        <v>13</v>
      </c>
      <c r="S53" s="43"/>
      <c r="T53" s="43"/>
      <c r="U53" s="43"/>
      <c r="V53" s="43"/>
      <c r="W53" s="44"/>
      <c r="X53" s="45"/>
    </row>
    <row r="54" spans="1:24" ht="13.5" thickBot="1" x14ac:dyDescent="0.25">
      <c r="B54" s="13"/>
      <c r="C54" s="14" t="s">
        <v>102</v>
      </c>
      <c r="D54" s="14" t="s">
        <v>103</v>
      </c>
      <c r="E54" s="15">
        <v>1</v>
      </c>
      <c r="F54" s="15">
        <v>0</v>
      </c>
      <c r="G54" s="15">
        <v>2</v>
      </c>
      <c r="H54" s="15"/>
      <c r="I54" s="15">
        <v>3</v>
      </c>
      <c r="J54" s="15">
        <v>5</v>
      </c>
      <c r="K54" s="15">
        <v>2</v>
      </c>
      <c r="L54" s="15">
        <v>5</v>
      </c>
      <c r="M54" s="16"/>
      <c r="N54" s="17">
        <f t="shared" si="2"/>
        <v>18</v>
      </c>
      <c r="O54" s="18"/>
      <c r="P54" s="19"/>
      <c r="Q54" s="20"/>
      <c r="R54" s="21">
        <f>COUNTIF(E54:M56,#REF!)</f>
        <v>0</v>
      </c>
      <c r="S54" s="22">
        <f>COUNTIF(E54:M56,#REF!)</f>
        <v>0</v>
      </c>
      <c r="T54" s="22">
        <f>COUNTIF(E54:M56,#REF!)</f>
        <v>0</v>
      </c>
      <c r="U54" s="22">
        <f>COUNTIF(E54:M56,#REF!)</f>
        <v>0</v>
      </c>
      <c r="V54" s="22">
        <f>COUNTIF(E54:M56,#REF!)</f>
        <v>0</v>
      </c>
      <c r="W54" s="23"/>
      <c r="X54" s="24"/>
    </row>
    <row r="55" spans="1:24" ht="13.5" thickBot="1" x14ac:dyDescent="0.25">
      <c r="A55" s="1">
        <v>4</v>
      </c>
      <c r="B55" s="25"/>
      <c r="C55" s="26">
        <v>6</v>
      </c>
      <c r="D55" s="26"/>
      <c r="E55" s="27">
        <v>3</v>
      </c>
      <c r="F55" s="27">
        <v>0</v>
      </c>
      <c r="G55" s="27">
        <v>1</v>
      </c>
      <c r="H55" s="27"/>
      <c r="I55" s="27">
        <v>1</v>
      </c>
      <c r="J55" s="27">
        <v>5</v>
      </c>
      <c r="K55" s="27">
        <v>2</v>
      </c>
      <c r="L55" s="27">
        <v>1</v>
      </c>
      <c r="M55" s="28"/>
      <c r="N55" s="17">
        <f t="shared" si="2"/>
        <v>13</v>
      </c>
      <c r="O55" s="18"/>
      <c r="P55" s="19"/>
      <c r="Q55" s="29">
        <f>SUM(N54:N56)</f>
        <v>31</v>
      </c>
      <c r="R55" s="30" t="s">
        <v>5</v>
      </c>
      <c r="S55" s="31"/>
      <c r="T55" s="32">
        <v>0.48541666666666666</v>
      </c>
      <c r="U55" s="32">
        <v>0.59513888888888888</v>
      </c>
      <c r="V55" s="31"/>
      <c r="W55" s="33"/>
      <c r="X55" s="34"/>
    </row>
    <row r="56" spans="1:24" ht="13.5" thickBot="1" x14ac:dyDescent="0.25">
      <c r="B56" s="35"/>
      <c r="C56" s="36" t="s">
        <v>83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40">
        <f t="shared" si="2"/>
        <v>0</v>
      </c>
      <c r="O56" s="18"/>
      <c r="P56" s="19"/>
      <c r="Q56" s="41"/>
      <c r="R56" s="42" t="s">
        <v>13</v>
      </c>
      <c r="S56" s="43"/>
      <c r="T56" s="43"/>
      <c r="U56" s="43"/>
      <c r="V56" s="43"/>
      <c r="W56" s="44"/>
      <c r="X56" s="45"/>
    </row>
    <row r="57" spans="1:24" ht="13.5" thickBot="1" x14ac:dyDescent="0.25">
      <c r="B57" s="13"/>
      <c r="C57" s="14" t="s">
        <v>104</v>
      </c>
      <c r="D57" s="14" t="s">
        <v>99</v>
      </c>
      <c r="E57" s="15">
        <v>2</v>
      </c>
      <c r="F57" s="15">
        <v>5</v>
      </c>
      <c r="G57" s="15">
        <v>2</v>
      </c>
      <c r="H57" s="15"/>
      <c r="I57" s="15">
        <v>2</v>
      </c>
      <c r="J57" s="15">
        <v>3</v>
      </c>
      <c r="K57" s="15">
        <v>5</v>
      </c>
      <c r="L57" s="15">
        <v>5</v>
      </c>
      <c r="M57" s="16"/>
      <c r="N57" s="17">
        <f t="shared" si="2"/>
        <v>24</v>
      </c>
      <c r="O57" s="18"/>
      <c r="P57" s="19"/>
      <c r="Q57" s="20"/>
      <c r="R57" s="21">
        <f>COUNTIF(E57:M59,#REF!)</f>
        <v>0</v>
      </c>
      <c r="S57" s="22">
        <f>COUNTIF(E57:M59,#REF!)</f>
        <v>0</v>
      </c>
      <c r="T57" s="22">
        <f>COUNTIF(E57:M59,#REF!)</f>
        <v>0</v>
      </c>
      <c r="U57" s="22">
        <f>COUNTIF(E57:M59,#REF!)</f>
        <v>0</v>
      </c>
      <c r="V57" s="22">
        <f>COUNTIF(E57:M59,#REF!)</f>
        <v>0</v>
      </c>
      <c r="W57" s="23"/>
      <c r="X57" s="24"/>
    </row>
    <row r="58" spans="1:24" ht="13.5" thickBot="1" x14ac:dyDescent="0.25">
      <c r="A58" s="1">
        <v>5</v>
      </c>
      <c r="B58" s="25"/>
      <c r="C58" s="26">
        <v>15</v>
      </c>
      <c r="D58" s="26"/>
      <c r="E58" s="27">
        <v>3</v>
      </c>
      <c r="F58" s="27">
        <v>3</v>
      </c>
      <c r="G58" s="27">
        <v>1</v>
      </c>
      <c r="H58" s="27"/>
      <c r="I58" s="27">
        <v>5</v>
      </c>
      <c r="J58" s="27">
        <v>2</v>
      </c>
      <c r="K58" s="27">
        <v>1</v>
      </c>
      <c r="L58" s="27">
        <v>1</v>
      </c>
      <c r="M58" s="28"/>
      <c r="N58" s="17">
        <f t="shared" si="2"/>
        <v>16</v>
      </c>
      <c r="O58" s="18"/>
      <c r="P58" s="19"/>
      <c r="Q58" s="29">
        <f>SUM(N57:N59)</f>
        <v>40</v>
      </c>
      <c r="R58" s="30" t="s">
        <v>5</v>
      </c>
      <c r="S58" s="31"/>
      <c r="T58" s="32">
        <v>0.48819444444444443</v>
      </c>
      <c r="U58" s="32">
        <v>0.60416666666666663</v>
      </c>
      <c r="V58" s="31"/>
      <c r="W58" s="33"/>
      <c r="X58" s="34"/>
    </row>
    <row r="59" spans="1:24" ht="13.5" thickBot="1" x14ac:dyDescent="0.25">
      <c r="B59" s="35"/>
      <c r="C59" s="36" t="s">
        <v>12</v>
      </c>
      <c r="D59" s="37"/>
      <c r="E59" s="38"/>
      <c r="F59" s="38"/>
      <c r="G59" s="38"/>
      <c r="H59" s="38"/>
      <c r="I59" s="38"/>
      <c r="J59" s="38"/>
      <c r="K59" s="38"/>
      <c r="L59" s="38"/>
      <c r="M59" s="39"/>
      <c r="N59" s="40">
        <f t="shared" si="2"/>
        <v>0</v>
      </c>
      <c r="O59" s="18"/>
      <c r="P59" s="19"/>
      <c r="Q59" s="41"/>
      <c r="R59" s="42" t="s">
        <v>13</v>
      </c>
      <c r="S59" s="43"/>
      <c r="T59" s="43"/>
      <c r="U59" s="43"/>
      <c r="V59" s="43"/>
      <c r="W59" s="44"/>
      <c r="X59" s="45"/>
    </row>
    <row r="60" spans="1:24" ht="13.5" thickBot="1" x14ac:dyDescent="0.25">
      <c r="B60" s="13"/>
      <c r="C60" s="14" t="s">
        <v>105</v>
      </c>
      <c r="D60" s="14" t="s">
        <v>106</v>
      </c>
      <c r="E60" s="15">
        <v>2</v>
      </c>
      <c r="F60" s="15">
        <v>5</v>
      </c>
      <c r="G60" s="15">
        <v>3</v>
      </c>
      <c r="H60" s="15"/>
      <c r="I60" s="15">
        <v>5</v>
      </c>
      <c r="J60" s="15">
        <v>3</v>
      </c>
      <c r="K60" s="15">
        <v>5</v>
      </c>
      <c r="L60" s="15">
        <v>5</v>
      </c>
      <c r="M60" s="16"/>
      <c r="N60" s="17">
        <f t="shared" si="2"/>
        <v>28</v>
      </c>
      <c r="O60" s="18"/>
      <c r="P60" s="19"/>
      <c r="Q60" s="20"/>
      <c r="R60" s="21">
        <f>COUNTIF(E60:M62,#REF!)</f>
        <v>0</v>
      </c>
      <c r="S60" s="22">
        <f>COUNTIF(E60:M62,#REF!)</f>
        <v>0</v>
      </c>
      <c r="T60" s="22">
        <f>COUNTIF(E60:M62,#REF!)</f>
        <v>0</v>
      </c>
      <c r="U60" s="22">
        <f>COUNTIF(E60:M62,#REF!)</f>
        <v>0</v>
      </c>
      <c r="V60" s="22">
        <f>COUNTIF(E60:M62,#REF!)</f>
        <v>0</v>
      </c>
      <c r="W60" s="23"/>
      <c r="X60" s="24"/>
    </row>
    <row r="61" spans="1:24" ht="13.5" thickBot="1" x14ac:dyDescent="0.25">
      <c r="A61" s="1">
        <v>6</v>
      </c>
      <c r="B61" s="25"/>
      <c r="C61" s="26">
        <v>7</v>
      </c>
      <c r="D61" s="26"/>
      <c r="E61" s="27">
        <v>1</v>
      </c>
      <c r="F61" s="27">
        <v>1</v>
      </c>
      <c r="G61" s="27">
        <v>5</v>
      </c>
      <c r="H61" s="27"/>
      <c r="I61" s="27">
        <v>5</v>
      </c>
      <c r="J61" s="27">
        <v>0</v>
      </c>
      <c r="K61" s="27">
        <v>5</v>
      </c>
      <c r="L61" s="27">
        <v>1</v>
      </c>
      <c r="M61" s="28"/>
      <c r="N61" s="17">
        <f t="shared" si="2"/>
        <v>18</v>
      </c>
      <c r="O61" s="18"/>
      <c r="P61" s="19"/>
      <c r="Q61" s="29">
        <f>SUM(N60:N62)</f>
        <v>46</v>
      </c>
      <c r="R61" s="30" t="s">
        <v>5</v>
      </c>
      <c r="S61" s="31"/>
      <c r="T61" s="32">
        <v>0.48472222222222222</v>
      </c>
      <c r="U61" s="32">
        <v>0.58611111111111114</v>
      </c>
      <c r="V61" s="31"/>
      <c r="W61" s="33"/>
      <c r="X61" s="34"/>
    </row>
    <row r="62" spans="1:24" x14ac:dyDescent="0.2">
      <c r="B62" s="35"/>
      <c r="C62" s="36" t="s">
        <v>12</v>
      </c>
      <c r="D62" s="37"/>
      <c r="E62" s="38"/>
      <c r="F62" s="38"/>
      <c r="G62" s="38"/>
      <c r="H62" s="38"/>
      <c r="I62" s="38"/>
      <c r="J62" s="38"/>
      <c r="K62" s="38"/>
      <c r="L62" s="38"/>
      <c r="M62" s="39"/>
      <c r="N62" s="40">
        <f t="shared" si="2"/>
        <v>0</v>
      </c>
      <c r="O62" s="18"/>
      <c r="P62" s="19"/>
      <c r="Q62" s="41"/>
      <c r="R62" s="42" t="s">
        <v>13</v>
      </c>
      <c r="S62" s="43"/>
      <c r="T62" s="43"/>
      <c r="U62" s="43"/>
      <c r="V62" s="43"/>
      <c r="W62" s="44"/>
      <c r="X62" s="45"/>
    </row>
    <row r="63" spans="1:24" ht="12.75" customHeight="1" x14ac:dyDescent="0.2"/>
    <row r="64" spans="1:24" ht="22.5" x14ac:dyDescent="0.3">
      <c r="B64" s="89" t="s">
        <v>80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 ht="22.5" x14ac:dyDescent="0.3">
      <c r="B65" s="90" t="s">
        <v>107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1:24" ht="13.5" thickBot="1" x14ac:dyDescent="0.25">
      <c r="B66" s="3" t="s">
        <v>3</v>
      </c>
      <c r="C66" s="4"/>
      <c r="D66" s="5"/>
      <c r="E66" s="6">
        <v>1</v>
      </c>
      <c r="F66" s="4">
        <v>2</v>
      </c>
      <c r="G66" s="4">
        <v>3</v>
      </c>
      <c r="H66" s="4">
        <v>4</v>
      </c>
      <c r="I66" s="4">
        <v>5</v>
      </c>
      <c r="J66" s="4">
        <v>6</v>
      </c>
      <c r="K66" s="4">
        <v>7</v>
      </c>
      <c r="L66" s="4">
        <v>8</v>
      </c>
      <c r="M66" s="4">
        <v>9</v>
      </c>
      <c r="N66" s="7" t="s">
        <v>4</v>
      </c>
      <c r="O66" s="8" t="s">
        <v>5</v>
      </c>
      <c r="P66" s="8" t="s">
        <v>6</v>
      </c>
      <c r="Q66" s="9" t="s">
        <v>7</v>
      </c>
      <c r="R66" s="10">
        <v>0</v>
      </c>
      <c r="S66" s="10">
        <v>1</v>
      </c>
      <c r="T66" s="10">
        <v>2</v>
      </c>
      <c r="U66" s="10">
        <v>3</v>
      </c>
      <c r="V66" s="10">
        <v>5</v>
      </c>
      <c r="W66" s="11" t="s">
        <v>8</v>
      </c>
      <c r="X66" s="12">
        <v>20</v>
      </c>
    </row>
    <row r="67" spans="1:24" ht="13.5" thickBot="1" x14ac:dyDescent="0.25">
      <c r="B67" s="13"/>
      <c r="C67" s="14" t="s">
        <v>108</v>
      </c>
      <c r="D67" s="14" t="s">
        <v>57</v>
      </c>
      <c r="E67" s="15">
        <v>1</v>
      </c>
      <c r="F67" s="15">
        <v>0</v>
      </c>
      <c r="G67" s="15">
        <v>0</v>
      </c>
      <c r="H67" s="15"/>
      <c r="I67" s="15">
        <v>2</v>
      </c>
      <c r="J67" s="15">
        <v>3</v>
      </c>
      <c r="K67" s="15">
        <v>0</v>
      </c>
      <c r="L67" s="15"/>
      <c r="M67" s="16"/>
      <c r="N67" s="17">
        <f t="shared" ref="N67:N81" si="3">SUM(E67:M67)</f>
        <v>6</v>
      </c>
      <c r="O67" s="18"/>
      <c r="P67" s="19"/>
      <c r="Q67" s="20"/>
      <c r="R67" s="21">
        <f>COUNTIF(E67:M69,#REF!)</f>
        <v>0</v>
      </c>
      <c r="S67" s="22">
        <f>COUNTIF(E67:M69,#REF!)</f>
        <v>0</v>
      </c>
      <c r="T67" s="22">
        <f>COUNTIF(E67:M69,#REF!)</f>
        <v>0</v>
      </c>
      <c r="U67" s="22">
        <f>COUNTIF(E67:M69,#REF!)</f>
        <v>0</v>
      </c>
      <c r="V67" s="22">
        <f>COUNTIF(E67:M69,#REF!)</f>
        <v>0</v>
      </c>
      <c r="W67" s="23"/>
      <c r="X67" s="24"/>
    </row>
    <row r="68" spans="1:24" ht="13.5" thickBot="1" x14ac:dyDescent="0.25">
      <c r="A68" s="1">
        <v>1</v>
      </c>
      <c r="B68" s="25"/>
      <c r="C68" s="26">
        <v>17</v>
      </c>
      <c r="D68" s="26"/>
      <c r="E68" s="27">
        <v>0</v>
      </c>
      <c r="F68" s="27">
        <v>0</v>
      </c>
      <c r="G68" s="27">
        <v>0</v>
      </c>
      <c r="H68" s="27"/>
      <c r="I68" s="27">
        <v>1</v>
      </c>
      <c r="J68" s="27">
        <v>0</v>
      </c>
      <c r="K68" s="27">
        <v>0</v>
      </c>
      <c r="L68" s="27"/>
      <c r="M68" s="28"/>
      <c r="N68" s="17">
        <f t="shared" si="3"/>
        <v>1</v>
      </c>
      <c r="O68" s="18"/>
      <c r="P68" s="19"/>
      <c r="Q68" s="29">
        <f>SUM(N67:N69)</f>
        <v>7</v>
      </c>
      <c r="R68" s="30" t="s">
        <v>5</v>
      </c>
      <c r="S68" s="31"/>
      <c r="T68" s="32">
        <v>0.48194444444444445</v>
      </c>
      <c r="U68" s="32">
        <v>0.56180555555555556</v>
      </c>
      <c r="V68" s="31"/>
      <c r="W68" s="33">
        <f>U68-T68</f>
        <v>7.9861111111111105E-2</v>
      </c>
      <c r="X68" s="34"/>
    </row>
    <row r="69" spans="1:24" ht="13.5" thickBot="1" x14ac:dyDescent="0.25">
      <c r="B69" s="35"/>
      <c r="C69" s="36" t="s">
        <v>83</v>
      </c>
      <c r="D69" s="37"/>
      <c r="E69" s="38"/>
      <c r="F69" s="38"/>
      <c r="G69" s="38"/>
      <c r="H69" s="38"/>
      <c r="I69" s="38"/>
      <c r="J69" s="38"/>
      <c r="K69" s="38"/>
      <c r="L69" s="38"/>
      <c r="M69" s="39"/>
      <c r="N69" s="40">
        <f t="shared" si="3"/>
        <v>0</v>
      </c>
      <c r="O69" s="18"/>
      <c r="P69" s="19"/>
      <c r="Q69" s="41"/>
      <c r="R69" s="42" t="s">
        <v>13</v>
      </c>
      <c r="S69" s="43"/>
      <c r="T69" s="43"/>
      <c r="U69" s="43"/>
      <c r="V69" s="43"/>
      <c r="W69" s="44">
        <f>AVERAGE(E67:M69)</f>
        <v>0.58333333333333337</v>
      </c>
      <c r="X69" s="45"/>
    </row>
    <row r="70" spans="1:24" ht="13.5" thickBot="1" x14ac:dyDescent="0.25">
      <c r="B70" s="13"/>
      <c r="C70" s="14" t="s">
        <v>36</v>
      </c>
      <c r="D70" s="14" t="s">
        <v>109</v>
      </c>
      <c r="E70" s="15">
        <v>3</v>
      </c>
      <c r="F70" s="15">
        <v>0</v>
      </c>
      <c r="G70" s="15">
        <v>0</v>
      </c>
      <c r="H70" s="15"/>
      <c r="I70" s="15">
        <v>1</v>
      </c>
      <c r="J70" s="15">
        <v>1</v>
      </c>
      <c r="K70" s="15">
        <v>0</v>
      </c>
      <c r="L70" s="15"/>
      <c r="M70" s="16"/>
      <c r="N70" s="17">
        <f t="shared" si="3"/>
        <v>5</v>
      </c>
      <c r="O70" s="18"/>
      <c r="P70" s="19"/>
      <c r="Q70" s="20"/>
      <c r="R70" s="21">
        <f>COUNTIF(E70:M72,#REF!)</f>
        <v>0</v>
      </c>
      <c r="S70" s="22">
        <f>COUNTIF(E70:M72,#REF!)</f>
        <v>0</v>
      </c>
      <c r="T70" s="22">
        <f>COUNTIF(E70:M72,#REF!)</f>
        <v>0</v>
      </c>
      <c r="U70" s="22">
        <f>COUNTIF(E70:M72,#REF!)</f>
        <v>0</v>
      </c>
      <c r="V70" s="22">
        <f>COUNTIF(E70:M72,#REF!)</f>
        <v>0</v>
      </c>
      <c r="W70" s="23"/>
      <c r="X70" s="24"/>
    </row>
    <row r="71" spans="1:24" ht="13.5" thickBot="1" x14ac:dyDescent="0.25">
      <c r="A71" s="1">
        <v>2</v>
      </c>
      <c r="B71" s="25"/>
      <c r="C71" s="26">
        <v>11</v>
      </c>
      <c r="D71" s="26"/>
      <c r="E71" s="27">
        <v>1</v>
      </c>
      <c r="F71" s="27">
        <v>1</v>
      </c>
      <c r="G71" s="27">
        <v>0</v>
      </c>
      <c r="H71" s="27"/>
      <c r="I71" s="27">
        <v>1</v>
      </c>
      <c r="J71" s="27">
        <v>1</v>
      </c>
      <c r="K71" s="27">
        <v>0</v>
      </c>
      <c r="L71" s="27"/>
      <c r="M71" s="28"/>
      <c r="N71" s="17">
        <f t="shared" si="3"/>
        <v>4</v>
      </c>
      <c r="O71" s="18"/>
      <c r="P71" s="19"/>
      <c r="Q71" s="29">
        <f>SUM(N70:N72)</f>
        <v>9</v>
      </c>
      <c r="R71" s="30" t="s">
        <v>5</v>
      </c>
      <c r="S71" s="31"/>
      <c r="T71" s="32">
        <v>0.4826388888888889</v>
      </c>
      <c r="U71" s="32">
        <v>0.58194444444444449</v>
      </c>
      <c r="V71" s="31"/>
      <c r="W71" s="33">
        <f>U71-T71</f>
        <v>9.9305555555555591E-2</v>
      </c>
      <c r="X71" s="34"/>
    </row>
    <row r="72" spans="1:24" ht="13.5" thickBot="1" x14ac:dyDescent="0.25">
      <c r="B72" s="35"/>
      <c r="C72" s="36" t="s">
        <v>83</v>
      </c>
      <c r="D72" s="37"/>
      <c r="E72" s="38"/>
      <c r="F72" s="38"/>
      <c r="G72" s="38"/>
      <c r="H72" s="38"/>
      <c r="I72" s="38"/>
      <c r="J72" s="38"/>
      <c r="K72" s="38"/>
      <c r="L72" s="38"/>
      <c r="M72" s="39"/>
      <c r="N72" s="40">
        <f t="shared" si="3"/>
        <v>0</v>
      </c>
      <c r="O72" s="18"/>
      <c r="P72" s="19"/>
      <c r="Q72" s="41"/>
      <c r="R72" s="42" t="s">
        <v>13</v>
      </c>
      <c r="S72" s="43"/>
      <c r="T72" s="43"/>
      <c r="U72" s="43"/>
      <c r="V72" s="43"/>
      <c r="W72" s="44">
        <f>AVERAGE(E70:M72)</f>
        <v>0.75</v>
      </c>
      <c r="X72" s="45"/>
    </row>
    <row r="73" spans="1:24" ht="13.5" thickBot="1" x14ac:dyDescent="0.25">
      <c r="B73" s="13"/>
      <c r="C73" s="14" t="s">
        <v>98</v>
      </c>
      <c r="D73" s="14" t="s">
        <v>35</v>
      </c>
      <c r="E73" s="15">
        <v>3</v>
      </c>
      <c r="F73" s="15">
        <v>5</v>
      </c>
      <c r="G73" s="15">
        <v>0</v>
      </c>
      <c r="H73" s="15"/>
      <c r="I73" s="15">
        <v>5</v>
      </c>
      <c r="J73" s="15">
        <v>0</v>
      </c>
      <c r="K73" s="15">
        <v>0</v>
      </c>
      <c r="L73" s="15"/>
      <c r="M73" s="16"/>
      <c r="N73" s="17">
        <f t="shared" si="3"/>
        <v>13</v>
      </c>
      <c r="O73" s="18"/>
      <c r="P73" s="19"/>
      <c r="Q73" s="20"/>
      <c r="R73" s="21">
        <f>COUNTIF(E73:M75,#REF!)</f>
        <v>0</v>
      </c>
      <c r="S73" s="22">
        <f>COUNTIF(E73:M75,#REF!)</f>
        <v>0</v>
      </c>
      <c r="T73" s="22">
        <f>COUNTIF(E73:M75,#REF!)</f>
        <v>0</v>
      </c>
      <c r="U73" s="22">
        <f>COUNTIF(E73:M75,#REF!)</f>
        <v>0</v>
      </c>
      <c r="V73" s="22">
        <f>COUNTIF(E73:M75,#REF!)</f>
        <v>0</v>
      </c>
      <c r="W73" s="23"/>
      <c r="X73" s="24"/>
    </row>
    <row r="74" spans="1:24" ht="13.5" thickBot="1" x14ac:dyDescent="0.25">
      <c r="A74" s="1">
        <v>3</v>
      </c>
      <c r="B74" s="25"/>
      <c r="C74" s="26">
        <v>13</v>
      </c>
      <c r="D74" s="26"/>
      <c r="E74" s="27">
        <v>5</v>
      </c>
      <c r="F74" s="27">
        <v>2</v>
      </c>
      <c r="G74" s="27">
        <v>0</v>
      </c>
      <c r="H74" s="27"/>
      <c r="I74" s="27">
        <v>2</v>
      </c>
      <c r="J74" s="27">
        <v>0</v>
      </c>
      <c r="K74" s="27">
        <v>0</v>
      </c>
      <c r="L74" s="27"/>
      <c r="M74" s="28"/>
      <c r="N74" s="17">
        <f t="shared" si="3"/>
        <v>9</v>
      </c>
      <c r="O74" s="18"/>
      <c r="P74" s="19"/>
      <c r="Q74" s="29">
        <f>SUM(N73:N75)</f>
        <v>22</v>
      </c>
      <c r="R74" s="30" t="s">
        <v>5</v>
      </c>
      <c r="S74" s="31"/>
      <c r="T74" s="32">
        <v>0.48333333333333334</v>
      </c>
      <c r="U74" s="32">
        <v>0.5625</v>
      </c>
      <c r="V74" s="31"/>
      <c r="W74" s="33">
        <f>U74-T74</f>
        <v>7.9166666666666663E-2</v>
      </c>
      <c r="X74" s="34"/>
    </row>
    <row r="75" spans="1:24" ht="13.5" thickBot="1" x14ac:dyDescent="0.25">
      <c r="B75" s="35"/>
      <c r="C75" s="36" t="s">
        <v>83</v>
      </c>
      <c r="D75" s="37"/>
      <c r="E75" s="38"/>
      <c r="F75" s="38"/>
      <c r="G75" s="38"/>
      <c r="H75" s="38"/>
      <c r="I75" s="38"/>
      <c r="J75" s="38"/>
      <c r="K75" s="38"/>
      <c r="L75" s="38"/>
      <c r="M75" s="39"/>
      <c r="N75" s="40">
        <f t="shared" si="3"/>
        <v>0</v>
      </c>
      <c r="O75" s="18"/>
      <c r="P75" s="19"/>
      <c r="Q75" s="41"/>
      <c r="R75" s="42" t="s">
        <v>13</v>
      </c>
      <c r="S75" s="43"/>
      <c r="T75" s="43"/>
      <c r="U75" s="43"/>
      <c r="V75" s="43"/>
      <c r="W75" s="44">
        <f>AVERAGE(E73:M75)</f>
        <v>1.8333333333333333</v>
      </c>
      <c r="X75" s="45"/>
    </row>
    <row r="76" spans="1:24" ht="13.5" thickBot="1" x14ac:dyDescent="0.25">
      <c r="B76" s="13"/>
      <c r="C76" s="14" t="s">
        <v>110</v>
      </c>
      <c r="D76" s="14" t="s">
        <v>73</v>
      </c>
      <c r="E76" s="15">
        <v>2</v>
      </c>
      <c r="F76" s="15">
        <v>3</v>
      </c>
      <c r="G76" s="15">
        <v>0</v>
      </c>
      <c r="H76" s="15"/>
      <c r="I76" s="15">
        <v>1</v>
      </c>
      <c r="J76" s="15">
        <v>5</v>
      </c>
      <c r="K76" s="15">
        <v>0</v>
      </c>
      <c r="L76" s="15"/>
      <c r="M76" s="16"/>
      <c r="N76" s="17">
        <f t="shared" si="3"/>
        <v>11</v>
      </c>
      <c r="O76" s="18"/>
      <c r="P76" s="19"/>
      <c r="Q76" s="20"/>
      <c r="R76" s="21">
        <f>COUNTIF(E76:M78,#REF!)</f>
        <v>0</v>
      </c>
      <c r="S76" s="22">
        <f>COUNTIF(E76:M78,#REF!)</f>
        <v>0</v>
      </c>
      <c r="T76" s="22">
        <f>COUNTIF(E76:M78,#REF!)</f>
        <v>0</v>
      </c>
      <c r="U76" s="22">
        <f>COUNTIF(E76:M78,#REF!)</f>
        <v>0</v>
      </c>
      <c r="V76" s="22">
        <f>COUNTIF(E76:M78,#REF!)</f>
        <v>0</v>
      </c>
      <c r="W76" s="23"/>
      <c r="X76" s="24"/>
    </row>
    <row r="77" spans="1:24" ht="13.5" thickBot="1" x14ac:dyDescent="0.25">
      <c r="A77" s="1">
        <v>4</v>
      </c>
      <c r="B77" s="25"/>
      <c r="C77" s="26">
        <v>20</v>
      </c>
      <c r="D77" s="26"/>
      <c r="E77" s="27">
        <v>3</v>
      </c>
      <c r="F77" s="27">
        <v>5</v>
      </c>
      <c r="G77" s="27">
        <v>0</v>
      </c>
      <c r="H77" s="27"/>
      <c r="I77" s="27">
        <v>1</v>
      </c>
      <c r="J77" s="27">
        <v>5</v>
      </c>
      <c r="K77" s="27">
        <v>0</v>
      </c>
      <c r="L77" s="27"/>
      <c r="M77" s="28"/>
      <c r="N77" s="17">
        <f t="shared" si="3"/>
        <v>14</v>
      </c>
      <c r="O77" s="18"/>
      <c r="P77" s="19"/>
      <c r="Q77" s="29">
        <f>SUM(N76:N78)</f>
        <v>25</v>
      </c>
      <c r="R77" s="30" t="s">
        <v>5</v>
      </c>
      <c r="S77" s="31"/>
      <c r="T77" s="32">
        <v>0.48402777777777778</v>
      </c>
      <c r="U77" s="32">
        <v>0.5625</v>
      </c>
      <c r="V77" s="31"/>
      <c r="W77" s="33">
        <f>U77-T77</f>
        <v>7.8472222222222221E-2</v>
      </c>
      <c r="X77" s="34"/>
    </row>
    <row r="78" spans="1:24" ht="13.5" thickBot="1" x14ac:dyDescent="0.25">
      <c r="B78" s="35"/>
      <c r="C78" s="36" t="s">
        <v>83</v>
      </c>
      <c r="D78" s="37"/>
      <c r="E78" s="38"/>
      <c r="F78" s="38"/>
      <c r="G78" s="38"/>
      <c r="H78" s="38"/>
      <c r="I78" s="38"/>
      <c r="J78" s="38"/>
      <c r="K78" s="38"/>
      <c r="L78" s="38"/>
      <c r="M78" s="39"/>
      <c r="N78" s="40">
        <f t="shared" si="3"/>
        <v>0</v>
      </c>
      <c r="O78" s="18"/>
      <c r="P78" s="19"/>
      <c r="Q78" s="41"/>
      <c r="R78" s="42" t="s">
        <v>13</v>
      </c>
      <c r="S78" s="43"/>
      <c r="T78" s="43"/>
      <c r="U78" s="43"/>
      <c r="V78" s="43"/>
      <c r="W78" s="44">
        <f>AVERAGE(E76:M78)</f>
        <v>2.0833333333333335</v>
      </c>
      <c r="X78" s="45"/>
    </row>
    <row r="79" spans="1:24" ht="13.5" thickBot="1" x14ac:dyDescent="0.25">
      <c r="B79" s="13"/>
      <c r="C79" s="14" t="s">
        <v>111</v>
      </c>
      <c r="D79" s="14" t="s">
        <v>99</v>
      </c>
      <c r="E79" s="15">
        <v>5</v>
      </c>
      <c r="F79" s="15">
        <v>5</v>
      </c>
      <c r="G79" s="15">
        <v>0</v>
      </c>
      <c r="H79" s="15"/>
      <c r="I79" s="15">
        <v>5</v>
      </c>
      <c r="J79" s="15">
        <v>5</v>
      </c>
      <c r="K79" s="15">
        <v>0</v>
      </c>
      <c r="L79" s="15"/>
      <c r="M79" s="16"/>
      <c r="N79" s="17">
        <f t="shared" si="3"/>
        <v>20</v>
      </c>
      <c r="O79" s="18"/>
      <c r="P79" s="19"/>
      <c r="Q79" s="20"/>
      <c r="R79" s="21">
        <f>COUNTIF(E79:M81,#REF!)</f>
        <v>0</v>
      </c>
      <c r="S79" s="22">
        <f>COUNTIF(E79:M81,#REF!)</f>
        <v>0</v>
      </c>
      <c r="T79" s="22">
        <f>COUNTIF(E79:M81,#REF!)</f>
        <v>0</v>
      </c>
      <c r="U79" s="22">
        <f>COUNTIF(E79:M81,#REF!)</f>
        <v>0</v>
      </c>
      <c r="V79" s="22">
        <f>COUNTIF(E79:M81,#REF!)</f>
        <v>0</v>
      </c>
      <c r="W79" s="23"/>
      <c r="X79" s="24"/>
    </row>
    <row r="80" spans="1:24" ht="13.5" thickBot="1" x14ac:dyDescent="0.25">
      <c r="A80" s="1">
        <v>5</v>
      </c>
      <c r="B80" s="25"/>
      <c r="C80" s="26">
        <v>8</v>
      </c>
      <c r="D80" s="26"/>
      <c r="E80" s="27">
        <v>5</v>
      </c>
      <c r="F80" s="27">
        <v>1</v>
      </c>
      <c r="G80" s="27">
        <v>0</v>
      </c>
      <c r="H80" s="27"/>
      <c r="I80" s="27">
        <v>5</v>
      </c>
      <c r="J80" s="27">
        <v>0</v>
      </c>
      <c r="K80" s="27">
        <v>1</v>
      </c>
      <c r="L80" s="27"/>
      <c r="M80" s="28"/>
      <c r="N80" s="17">
        <f t="shared" si="3"/>
        <v>12</v>
      </c>
      <c r="O80" s="18"/>
      <c r="P80" s="19"/>
      <c r="Q80" s="29">
        <f>SUM(N79:N81)</f>
        <v>32</v>
      </c>
      <c r="R80" s="30" t="s">
        <v>5</v>
      </c>
      <c r="S80" s="31"/>
      <c r="T80" s="31"/>
      <c r="U80" s="32">
        <v>0.56180555555555556</v>
      </c>
      <c r="V80" s="31"/>
      <c r="W80" s="33">
        <f>U80-T81</f>
        <v>8.0555555555555547E-2</v>
      </c>
      <c r="X80" s="34"/>
    </row>
    <row r="81" spans="2:24" ht="13.5" thickBot="1" x14ac:dyDescent="0.25">
      <c r="B81" s="35"/>
      <c r="C81" s="36" t="s">
        <v>83</v>
      </c>
      <c r="D81" s="37"/>
      <c r="E81" s="38"/>
      <c r="F81" s="38"/>
      <c r="G81" s="38"/>
      <c r="H81" s="38"/>
      <c r="I81" s="38"/>
      <c r="J81" s="38"/>
      <c r="K81" s="38"/>
      <c r="L81" s="38"/>
      <c r="M81" s="39"/>
      <c r="N81" s="40">
        <f t="shared" si="3"/>
        <v>0</v>
      </c>
      <c r="O81" s="18"/>
      <c r="P81" s="19"/>
      <c r="Q81" s="41"/>
      <c r="R81" s="42" t="s">
        <v>13</v>
      </c>
      <c r="S81" s="43"/>
      <c r="T81" s="32">
        <v>0.48125000000000001</v>
      </c>
      <c r="U81" s="43"/>
      <c r="V81" s="43"/>
      <c r="W81" s="44">
        <f>AVERAGE(E79:M81)</f>
        <v>2.6666666666666665</v>
      </c>
      <c r="X81" s="45"/>
    </row>
    <row r="82" spans="2:24" x14ac:dyDescent="0.2">
      <c r="T82" s="52"/>
    </row>
    <row r="83" spans="2:24" x14ac:dyDescent="0.2">
      <c r="T83" s="31"/>
    </row>
  </sheetData>
  <mergeCells count="8">
    <mergeCell ref="B64:X64"/>
    <mergeCell ref="B65:X65"/>
    <mergeCell ref="B2:X2"/>
    <mergeCell ref="B3:X3"/>
    <mergeCell ref="B18:X18"/>
    <mergeCell ref="B19:X19"/>
    <mergeCell ref="B42:X42"/>
    <mergeCell ref="B43:X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19" workbookViewId="0">
      <selection activeCell="N39" sqref="N39"/>
    </sheetView>
  </sheetViews>
  <sheetFormatPr defaultRowHeight="15" x14ac:dyDescent="0.25"/>
  <cols>
    <col min="1" max="1" width="5.28515625" customWidth="1"/>
    <col min="2" max="2" width="11.85546875" customWidth="1"/>
    <col min="3" max="3" width="13.140625" customWidth="1"/>
    <col min="5" max="5" width="9.28515625" customWidth="1"/>
    <col min="6" max="6" width="17.140625" customWidth="1"/>
    <col min="7" max="7" width="11" style="81" customWidth="1"/>
    <col min="257" max="257" width="5.28515625" customWidth="1"/>
    <col min="258" max="258" width="11.85546875" customWidth="1"/>
    <col min="259" max="259" width="13.140625" customWidth="1"/>
    <col min="261" max="261" width="9.28515625" customWidth="1"/>
    <col min="262" max="262" width="17.140625" customWidth="1"/>
    <col min="263" max="263" width="11" customWidth="1"/>
    <col min="513" max="513" width="5.28515625" customWidth="1"/>
    <col min="514" max="514" width="11.85546875" customWidth="1"/>
    <col min="515" max="515" width="13.140625" customWidth="1"/>
    <col min="517" max="517" width="9.28515625" customWidth="1"/>
    <col min="518" max="518" width="17.140625" customWidth="1"/>
    <col min="519" max="519" width="11" customWidth="1"/>
    <col min="769" max="769" width="5.28515625" customWidth="1"/>
    <col min="770" max="770" width="11.85546875" customWidth="1"/>
    <col min="771" max="771" width="13.140625" customWidth="1"/>
    <col min="773" max="773" width="9.28515625" customWidth="1"/>
    <col min="774" max="774" width="17.140625" customWidth="1"/>
    <col min="775" max="775" width="11" customWidth="1"/>
    <col min="1025" max="1025" width="5.28515625" customWidth="1"/>
    <col min="1026" max="1026" width="11.85546875" customWidth="1"/>
    <col min="1027" max="1027" width="13.140625" customWidth="1"/>
    <col min="1029" max="1029" width="9.28515625" customWidth="1"/>
    <col min="1030" max="1030" width="17.140625" customWidth="1"/>
    <col min="1031" max="1031" width="11" customWidth="1"/>
    <col min="1281" max="1281" width="5.28515625" customWidth="1"/>
    <col min="1282" max="1282" width="11.85546875" customWidth="1"/>
    <col min="1283" max="1283" width="13.140625" customWidth="1"/>
    <col min="1285" max="1285" width="9.28515625" customWidth="1"/>
    <col min="1286" max="1286" width="17.140625" customWidth="1"/>
    <col min="1287" max="1287" width="11" customWidth="1"/>
    <col min="1537" max="1537" width="5.28515625" customWidth="1"/>
    <col min="1538" max="1538" width="11.85546875" customWidth="1"/>
    <col min="1539" max="1539" width="13.140625" customWidth="1"/>
    <col min="1541" max="1541" width="9.28515625" customWidth="1"/>
    <col min="1542" max="1542" width="17.140625" customWidth="1"/>
    <col min="1543" max="1543" width="11" customWidth="1"/>
    <col min="1793" max="1793" width="5.28515625" customWidth="1"/>
    <col min="1794" max="1794" width="11.85546875" customWidth="1"/>
    <col min="1795" max="1795" width="13.140625" customWidth="1"/>
    <col min="1797" max="1797" width="9.28515625" customWidth="1"/>
    <col min="1798" max="1798" width="17.140625" customWidth="1"/>
    <col min="1799" max="1799" width="11" customWidth="1"/>
    <col min="2049" max="2049" width="5.28515625" customWidth="1"/>
    <col min="2050" max="2050" width="11.85546875" customWidth="1"/>
    <col min="2051" max="2051" width="13.140625" customWidth="1"/>
    <col min="2053" max="2053" width="9.28515625" customWidth="1"/>
    <col min="2054" max="2054" width="17.140625" customWidth="1"/>
    <col min="2055" max="2055" width="11" customWidth="1"/>
    <col min="2305" max="2305" width="5.28515625" customWidth="1"/>
    <col min="2306" max="2306" width="11.85546875" customWidth="1"/>
    <col min="2307" max="2307" width="13.140625" customWidth="1"/>
    <col min="2309" max="2309" width="9.28515625" customWidth="1"/>
    <col min="2310" max="2310" width="17.140625" customWidth="1"/>
    <col min="2311" max="2311" width="11" customWidth="1"/>
    <col min="2561" max="2561" width="5.28515625" customWidth="1"/>
    <col min="2562" max="2562" width="11.85546875" customWidth="1"/>
    <col min="2563" max="2563" width="13.140625" customWidth="1"/>
    <col min="2565" max="2565" width="9.28515625" customWidth="1"/>
    <col min="2566" max="2566" width="17.140625" customWidth="1"/>
    <col min="2567" max="2567" width="11" customWidth="1"/>
    <col min="2817" max="2817" width="5.28515625" customWidth="1"/>
    <col min="2818" max="2818" width="11.85546875" customWidth="1"/>
    <col min="2819" max="2819" width="13.140625" customWidth="1"/>
    <col min="2821" max="2821" width="9.28515625" customWidth="1"/>
    <col min="2822" max="2822" width="17.140625" customWidth="1"/>
    <col min="2823" max="2823" width="11" customWidth="1"/>
    <col min="3073" max="3073" width="5.28515625" customWidth="1"/>
    <col min="3074" max="3074" width="11.85546875" customWidth="1"/>
    <col min="3075" max="3075" width="13.140625" customWidth="1"/>
    <col min="3077" max="3077" width="9.28515625" customWidth="1"/>
    <col min="3078" max="3078" width="17.140625" customWidth="1"/>
    <col min="3079" max="3079" width="11" customWidth="1"/>
    <col min="3329" max="3329" width="5.28515625" customWidth="1"/>
    <col min="3330" max="3330" width="11.85546875" customWidth="1"/>
    <col min="3331" max="3331" width="13.140625" customWidth="1"/>
    <col min="3333" max="3333" width="9.28515625" customWidth="1"/>
    <col min="3334" max="3334" width="17.140625" customWidth="1"/>
    <col min="3335" max="3335" width="11" customWidth="1"/>
    <col min="3585" max="3585" width="5.28515625" customWidth="1"/>
    <col min="3586" max="3586" width="11.85546875" customWidth="1"/>
    <col min="3587" max="3587" width="13.140625" customWidth="1"/>
    <col min="3589" max="3589" width="9.28515625" customWidth="1"/>
    <col min="3590" max="3590" width="17.140625" customWidth="1"/>
    <col min="3591" max="3591" width="11" customWidth="1"/>
    <col min="3841" max="3841" width="5.28515625" customWidth="1"/>
    <col min="3842" max="3842" width="11.85546875" customWidth="1"/>
    <col min="3843" max="3843" width="13.140625" customWidth="1"/>
    <col min="3845" max="3845" width="9.28515625" customWidth="1"/>
    <col min="3846" max="3846" width="17.140625" customWidth="1"/>
    <col min="3847" max="3847" width="11" customWidth="1"/>
    <col min="4097" max="4097" width="5.28515625" customWidth="1"/>
    <col min="4098" max="4098" width="11.85546875" customWidth="1"/>
    <col min="4099" max="4099" width="13.140625" customWidth="1"/>
    <col min="4101" max="4101" width="9.28515625" customWidth="1"/>
    <col min="4102" max="4102" width="17.140625" customWidth="1"/>
    <col min="4103" max="4103" width="11" customWidth="1"/>
    <col min="4353" max="4353" width="5.28515625" customWidth="1"/>
    <col min="4354" max="4354" width="11.85546875" customWidth="1"/>
    <col min="4355" max="4355" width="13.140625" customWidth="1"/>
    <col min="4357" max="4357" width="9.28515625" customWidth="1"/>
    <col min="4358" max="4358" width="17.140625" customWidth="1"/>
    <col min="4359" max="4359" width="11" customWidth="1"/>
    <col min="4609" max="4609" width="5.28515625" customWidth="1"/>
    <col min="4610" max="4610" width="11.85546875" customWidth="1"/>
    <col min="4611" max="4611" width="13.140625" customWidth="1"/>
    <col min="4613" max="4613" width="9.28515625" customWidth="1"/>
    <col min="4614" max="4614" width="17.140625" customWidth="1"/>
    <col min="4615" max="4615" width="11" customWidth="1"/>
    <col min="4865" max="4865" width="5.28515625" customWidth="1"/>
    <col min="4866" max="4866" width="11.85546875" customWidth="1"/>
    <col min="4867" max="4867" width="13.140625" customWidth="1"/>
    <col min="4869" max="4869" width="9.28515625" customWidth="1"/>
    <col min="4870" max="4870" width="17.140625" customWidth="1"/>
    <col min="4871" max="4871" width="11" customWidth="1"/>
    <col min="5121" max="5121" width="5.28515625" customWidth="1"/>
    <col min="5122" max="5122" width="11.85546875" customWidth="1"/>
    <col min="5123" max="5123" width="13.140625" customWidth="1"/>
    <col min="5125" max="5125" width="9.28515625" customWidth="1"/>
    <col min="5126" max="5126" width="17.140625" customWidth="1"/>
    <col min="5127" max="5127" width="11" customWidth="1"/>
    <col min="5377" max="5377" width="5.28515625" customWidth="1"/>
    <col min="5378" max="5378" width="11.85546875" customWidth="1"/>
    <col min="5379" max="5379" width="13.140625" customWidth="1"/>
    <col min="5381" max="5381" width="9.28515625" customWidth="1"/>
    <col min="5382" max="5382" width="17.140625" customWidth="1"/>
    <col min="5383" max="5383" width="11" customWidth="1"/>
    <col min="5633" max="5633" width="5.28515625" customWidth="1"/>
    <col min="5634" max="5634" width="11.85546875" customWidth="1"/>
    <col min="5635" max="5635" width="13.140625" customWidth="1"/>
    <col min="5637" max="5637" width="9.28515625" customWidth="1"/>
    <col min="5638" max="5638" width="17.140625" customWidth="1"/>
    <col min="5639" max="5639" width="11" customWidth="1"/>
    <col min="5889" max="5889" width="5.28515625" customWidth="1"/>
    <col min="5890" max="5890" width="11.85546875" customWidth="1"/>
    <col min="5891" max="5891" width="13.140625" customWidth="1"/>
    <col min="5893" max="5893" width="9.28515625" customWidth="1"/>
    <col min="5894" max="5894" width="17.140625" customWidth="1"/>
    <col min="5895" max="5895" width="11" customWidth="1"/>
    <col min="6145" max="6145" width="5.28515625" customWidth="1"/>
    <col min="6146" max="6146" width="11.85546875" customWidth="1"/>
    <col min="6147" max="6147" width="13.140625" customWidth="1"/>
    <col min="6149" max="6149" width="9.28515625" customWidth="1"/>
    <col min="6150" max="6150" width="17.140625" customWidth="1"/>
    <col min="6151" max="6151" width="11" customWidth="1"/>
    <col min="6401" max="6401" width="5.28515625" customWidth="1"/>
    <col min="6402" max="6402" width="11.85546875" customWidth="1"/>
    <col min="6403" max="6403" width="13.140625" customWidth="1"/>
    <col min="6405" max="6405" width="9.28515625" customWidth="1"/>
    <col min="6406" max="6406" width="17.140625" customWidth="1"/>
    <col min="6407" max="6407" width="11" customWidth="1"/>
    <col min="6657" max="6657" width="5.28515625" customWidth="1"/>
    <col min="6658" max="6658" width="11.85546875" customWidth="1"/>
    <col min="6659" max="6659" width="13.140625" customWidth="1"/>
    <col min="6661" max="6661" width="9.28515625" customWidth="1"/>
    <col min="6662" max="6662" width="17.140625" customWidth="1"/>
    <col min="6663" max="6663" width="11" customWidth="1"/>
    <col min="6913" max="6913" width="5.28515625" customWidth="1"/>
    <col min="6914" max="6914" width="11.85546875" customWidth="1"/>
    <col min="6915" max="6915" width="13.140625" customWidth="1"/>
    <col min="6917" max="6917" width="9.28515625" customWidth="1"/>
    <col min="6918" max="6918" width="17.140625" customWidth="1"/>
    <col min="6919" max="6919" width="11" customWidth="1"/>
    <col min="7169" max="7169" width="5.28515625" customWidth="1"/>
    <col min="7170" max="7170" width="11.85546875" customWidth="1"/>
    <col min="7171" max="7171" width="13.140625" customWidth="1"/>
    <col min="7173" max="7173" width="9.28515625" customWidth="1"/>
    <col min="7174" max="7174" width="17.140625" customWidth="1"/>
    <col min="7175" max="7175" width="11" customWidth="1"/>
    <col min="7425" max="7425" width="5.28515625" customWidth="1"/>
    <col min="7426" max="7426" width="11.85546875" customWidth="1"/>
    <col min="7427" max="7427" width="13.140625" customWidth="1"/>
    <col min="7429" max="7429" width="9.28515625" customWidth="1"/>
    <col min="7430" max="7430" width="17.140625" customWidth="1"/>
    <col min="7431" max="7431" width="11" customWidth="1"/>
    <col min="7681" max="7681" width="5.28515625" customWidth="1"/>
    <col min="7682" max="7682" width="11.85546875" customWidth="1"/>
    <col min="7683" max="7683" width="13.140625" customWidth="1"/>
    <col min="7685" max="7685" width="9.28515625" customWidth="1"/>
    <col min="7686" max="7686" width="17.140625" customWidth="1"/>
    <col min="7687" max="7687" width="11" customWidth="1"/>
    <col min="7937" max="7937" width="5.28515625" customWidth="1"/>
    <col min="7938" max="7938" width="11.85546875" customWidth="1"/>
    <col min="7939" max="7939" width="13.140625" customWidth="1"/>
    <col min="7941" max="7941" width="9.28515625" customWidth="1"/>
    <col min="7942" max="7942" width="17.140625" customWidth="1"/>
    <col min="7943" max="7943" width="11" customWidth="1"/>
    <col min="8193" max="8193" width="5.28515625" customWidth="1"/>
    <col min="8194" max="8194" width="11.85546875" customWidth="1"/>
    <col min="8195" max="8195" width="13.140625" customWidth="1"/>
    <col min="8197" max="8197" width="9.28515625" customWidth="1"/>
    <col min="8198" max="8198" width="17.140625" customWidth="1"/>
    <col min="8199" max="8199" width="11" customWidth="1"/>
    <col min="8449" max="8449" width="5.28515625" customWidth="1"/>
    <col min="8450" max="8450" width="11.85546875" customWidth="1"/>
    <col min="8451" max="8451" width="13.140625" customWidth="1"/>
    <col min="8453" max="8453" width="9.28515625" customWidth="1"/>
    <col min="8454" max="8454" width="17.140625" customWidth="1"/>
    <col min="8455" max="8455" width="11" customWidth="1"/>
    <col min="8705" max="8705" width="5.28515625" customWidth="1"/>
    <col min="8706" max="8706" width="11.85546875" customWidth="1"/>
    <col min="8707" max="8707" width="13.140625" customWidth="1"/>
    <col min="8709" max="8709" width="9.28515625" customWidth="1"/>
    <col min="8710" max="8710" width="17.140625" customWidth="1"/>
    <col min="8711" max="8711" width="11" customWidth="1"/>
    <col min="8961" max="8961" width="5.28515625" customWidth="1"/>
    <col min="8962" max="8962" width="11.85546875" customWidth="1"/>
    <col min="8963" max="8963" width="13.140625" customWidth="1"/>
    <col min="8965" max="8965" width="9.28515625" customWidth="1"/>
    <col min="8966" max="8966" width="17.140625" customWidth="1"/>
    <col min="8967" max="8967" width="11" customWidth="1"/>
    <col min="9217" max="9217" width="5.28515625" customWidth="1"/>
    <col min="9218" max="9218" width="11.85546875" customWidth="1"/>
    <col min="9219" max="9219" width="13.140625" customWidth="1"/>
    <col min="9221" max="9221" width="9.28515625" customWidth="1"/>
    <col min="9222" max="9222" width="17.140625" customWidth="1"/>
    <col min="9223" max="9223" width="11" customWidth="1"/>
    <col min="9473" max="9473" width="5.28515625" customWidth="1"/>
    <col min="9474" max="9474" width="11.85546875" customWidth="1"/>
    <col min="9475" max="9475" width="13.140625" customWidth="1"/>
    <col min="9477" max="9477" width="9.28515625" customWidth="1"/>
    <col min="9478" max="9478" width="17.140625" customWidth="1"/>
    <col min="9479" max="9479" width="11" customWidth="1"/>
    <col min="9729" max="9729" width="5.28515625" customWidth="1"/>
    <col min="9730" max="9730" width="11.85546875" customWidth="1"/>
    <col min="9731" max="9731" width="13.140625" customWidth="1"/>
    <col min="9733" max="9733" width="9.28515625" customWidth="1"/>
    <col min="9734" max="9734" width="17.140625" customWidth="1"/>
    <col min="9735" max="9735" width="11" customWidth="1"/>
    <col min="9985" max="9985" width="5.28515625" customWidth="1"/>
    <col min="9986" max="9986" width="11.85546875" customWidth="1"/>
    <col min="9987" max="9987" width="13.140625" customWidth="1"/>
    <col min="9989" max="9989" width="9.28515625" customWidth="1"/>
    <col min="9990" max="9990" width="17.140625" customWidth="1"/>
    <col min="9991" max="9991" width="11" customWidth="1"/>
    <col min="10241" max="10241" width="5.28515625" customWidth="1"/>
    <col min="10242" max="10242" width="11.85546875" customWidth="1"/>
    <col min="10243" max="10243" width="13.140625" customWidth="1"/>
    <col min="10245" max="10245" width="9.28515625" customWidth="1"/>
    <col min="10246" max="10246" width="17.140625" customWidth="1"/>
    <col min="10247" max="10247" width="11" customWidth="1"/>
    <col min="10497" max="10497" width="5.28515625" customWidth="1"/>
    <col min="10498" max="10498" width="11.85546875" customWidth="1"/>
    <col min="10499" max="10499" width="13.140625" customWidth="1"/>
    <col min="10501" max="10501" width="9.28515625" customWidth="1"/>
    <col min="10502" max="10502" width="17.140625" customWidth="1"/>
    <col min="10503" max="10503" width="11" customWidth="1"/>
    <col min="10753" max="10753" width="5.28515625" customWidth="1"/>
    <col min="10754" max="10754" width="11.85546875" customWidth="1"/>
    <col min="10755" max="10755" width="13.140625" customWidth="1"/>
    <col min="10757" max="10757" width="9.28515625" customWidth="1"/>
    <col min="10758" max="10758" width="17.140625" customWidth="1"/>
    <col min="10759" max="10759" width="11" customWidth="1"/>
    <col min="11009" max="11009" width="5.28515625" customWidth="1"/>
    <col min="11010" max="11010" width="11.85546875" customWidth="1"/>
    <col min="11011" max="11011" width="13.140625" customWidth="1"/>
    <col min="11013" max="11013" width="9.28515625" customWidth="1"/>
    <col min="11014" max="11014" width="17.140625" customWidth="1"/>
    <col min="11015" max="11015" width="11" customWidth="1"/>
    <col min="11265" max="11265" width="5.28515625" customWidth="1"/>
    <col min="11266" max="11266" width="11.85546875" customWidth="1"/>
    <col min="11267" max="11267" width="13.140625" customWidth="1"/>
    <col min="11269" max="11269" width="9.28515625" customWidth="1"/>
    <col min="11270" max="11270" width="17.140625" customWidth="1"/>
    <col min="11271" max="11271" width="11" customWidth="1"/>
    <col min="11521" max="11521" width="5.28515625" customWidth="1"/>
    <col min="11522" max="11522" width="11.85546875" customWidth="1"/>
    <col min="11523" max="11523" width="13.140625" customWidth="1"/>
    <col min="11525" max="11525" width="9.28515625" customWidth="1"/>
    <col min="11526" max="11526" width="17.140625" customWidth="1"/>
    <col min="11527" max="11527" width="11" customWidth="1"/>
    <col min="11777" max="11777" width="5.28515625" customWidth="1"/>
    <col min="11778" max="11778" width="11.85546875" customWidth="1"/>
    <col min="11779" max="11779" width="13.140625" customWidth="1"/>
    <col min="11781" max="11781" width="9.28515625" customWidth="1"/>
    <col min="11782" max="11782" width="17.140625" customWidth="1"/>
    <col min="11783" max="11783" width="11" customWidth="1"/>
    <col min="12033" max="12033" width="5.28515625" customWidth="1"/>
    <col min="12034" max="12034" width="11.85546875" customWidth="1"/>
    <col min="12035" max="12035" width="13.140625" customWidth="1"/>
    <col min="12037" max="12037" width="9.28515625" customWidth="1"/>
    <col min="12038" max="12038" width="17.140625" customWidth="1"/>
    <col min="12039" max="12039" width="11" customWidth="1"/>
    <col min="12289" max="12289" width="5.28515625" customWidth="1"/>
    <col min="12290" max="12290" width="11.85546875" customWidth="1"/>
    <col min="12291" max="12291" width="13.140625" customWidth="1"/>
    <col min="12293" max="12293" width="9.28515625" customWidth="1"/>
    <col min="12294" max="12294" width="17.140625" customWidth="1"/>
    <col min="12295" max="12295" width="11" customWidth="1"/>
    <col min="12545" max="12545" width="5.28515625" customWidth="1"/>
    <col min="12546" max="12546" width="11.85546875" customWidth="1"/>
    <col min="12547" max="12547" width="13.140625" customWidth="1"/>
    <col min="12549" max="12549" width="9.28515625" customWidth="1"/>
    <col min="12550" max="12550" width="17.140625" customWidth="1"/>
    <col min="12551" max="12551" width="11" customWidth="1"/>
    <col min="12801" max="12801" width="5.28515625" customWidth="1"/>
    <col min="12802" max="12802" width="11.85546875" customWidth="1"/>
    <col min="12803" max="12803" width="13.140625" customWidth="1"/>
    <col min="12805" max="12805" width="9.28515625" customWidth="1"/>
    <col min="12806" max="12806" width="17.140625" customWidth="1"/>
    <col min="12807" max="12807" width="11" customWidth="1"/>
    <col min="13057" max="13057" width="5.28515625" customWidth="1"/>
    <col min="13058" max="13058" width="11.85546875" customWidth="1"/>
    <col min="13059" max="13059" width="13.140625" customWidth="1"/>
    <col min="13061" max="13061" width="9.28515625" customWidth="1"/>
    <col min="13062" max="13062" width="17.140625" customWidth="1"/>
    <col min="13063" max="13063" width="11" customWidth="1"/>
    <col min="13313" max="13313" width="5.28515625" customWidth="1"/>
    <col min="13314" max="13314" width="11.85546875" customWidth="1"/>
    <col min="13315" max="13315" width="13.140625" customWidth="1"/>
    <col min="13317" max="13317" width="9.28515625" customWidth="1"/>
    <col min="13318" max="13318" width="17.140625" customWidth="1"/>
    <col min="13319" max="13319" width="11" customWidth="1"/>
    <col min="13569" max="13569" width="5.28515625" customWidth="1"/>
    <col min="13570" max="13570" width="11.85546875" customWidth="1"/>
    <col min="13571" max="13571" width="13.140625" customWidth="1"/>
    <col min="13573" max="13573" width="9.28515625" customWidth="1"/>
    <col min="13574" max="13574" width="17.140625" customWidth="1"/>
    <col min="13575" max="13575" width="11" customWidth="1"/>
    <col min="13825" max="13825" width="5.28515625" customWidth="1"/>
    <col min="13826" max="13826" width="11.85546875" customWidth="1"/>
    <col min="13827" max="13827" width="13.140625" customWidth="1"/>
    <col min="13829" max="13829" width="9.28515625" customWidth="1"/>
    <col min="13830" max="13830" width="17.140625" customWidth="1"/>
    <col min="13831" max="13831" width="11" customWidth="1"/>
    <col min="14081" max="14081" width="5.28515625" customWidth="1"/>
    <col min="14082" max="14082" width="11.85546875" customWidth="1"/>
    <col min="14083" max="14083" width="13.140625" customWidth="1"/>
    <col min="14085" max="14085" width="9.28515625" customWidth="1"/>
    <col min="14086" max="14086" width="17.140625" customWidth="1"/>
    <col min="14087" max="14087" width="11" customWidth="1"/>
    <col min="14337" max="14337" width="5.28515625" customWidth="1"/>
    <col min="14338" max="14338" width="11.85546875" customWidth="1"/>
    <col min="14339" max="14339" width="13.140625" customWidth="1"/>
    <col min="14341" max="14341" width="9.28515625" customWidth="1"/>
    <col min="14342" max="14342" width="17.140625" customWidth="1"/>
    <col min="14343" max="14343" width="11" customWidth="1"/>
    <col min="14593" max="14593" width="5.28515625" customWidth="1"/>
    <col min="14594" max="14594" width="11.85546875" customWidth="1"/>
    <col min="14595" max="14595" width="13.140625" customWidth="1"/>
    <col min="14597" max="14597" width="9.28515625" customWidth="1"/>
    <col min="14598" max="14598" width="17.140625" customWidth="1"/>
    <col min="14599" max="14599" width="11" customWidth="1"/>
    <col min="14849" max="14849" width="5.28515625" customWidth="1"/>
    <col min="14850" max="14850" width="11.85546875" customWidth="1"/>
    <col min="14851" max="14851" width="13.140625" customWidth="1"/>
    <col min="14853" max="14853" width="9.28515625" customWidth="1"/>
    <col min="14854" max="14854" width="17.140625" customWidth="1"/>
    <col min="14855" max="14855" width="11" customWidth="1"/>
    <col min="15105" max="15105" width="5.28515625" customWidth="1"/>
    <col min="15106" max="15106" width="11.85546875" customWidth="1"/>
    <col min="15107" max="15107" width="13.140625" customWidth="1"/>
    <col min="15109" max="15109" width="9.28515625" customWidth="1"/>
    <col min="15110" max="15110" width="17.140625" customWidth="1"/>
    <col min="15111" max="15111" width="11" customWidth="1"/>
    <col min="15361" max="15361" width="5.28515625" customWidth="1"/>
    <col min="15362" max="15362" width="11.85546875" customWidth="1"/>
    <col min="15363" max="15363" width="13.140625" customWidth="1"/>
    <col min="15365" max="15365" width="9.28515625" customWidth="1"/>
    <col min="15366" max="15366" width="17.140625" customWidth="1"/>
    <col min="15367" max="15367" width="11" customWidth="1"/>
    <col min="15617" max="15617" width="5.28515625" customWidth="1"/>
    <col min="15618" max="15618" width="11.85546875" customWidth="1"/>
    <col min="15619" max="15619" width="13.140625" customWidth="1"/>
    <col min="15621" max="15621" width="9.28515625" customWidth="1"/>
    <col min="15622" max="15622" width="17.140625" customWidth="1"/>
    <col min="15623" max="15623" width="11" customWidth="1"/>
    <col min="15873" max="15873" width="5.28515625" customWidth="1"/>
    <col min="15874" max="15874" width="11.85546875" customWidth="1"/>
    <col min="15875" max="15875" width="13.140625" customWidth="1"/>
    <col min="15877" max="15877" width="9.28515625" customWidth="1"/>
    <col min="15878" max="15878" width="17.140625" customWidth="1"/>
    <col min="15879" max="15879" width="11" customWidth="1"/>
    <col min="16129" max="16129" width="5.28515625" customWidth="1"/>
    <col min="16130" max="16130" width="11.85546875" customWidth="1"/>
    <col min="16131" max="16131" width="13.140625" customWidth="1"/>
    <col min="16133" max="16133" width="9.28515625" customWidth="1"/>
    <col min="16134" max="16134" width="17.140625" customWidth="1"/>
    <col min="16135" max="16135" width="11" customWidth="1"/>
  </cols>
  <sheetData>
    <row r="1" spans="1:8" ht="24.75" customHeight="1" x14ac:dyDescent="0.3">
      <c r="A1" s="102" t="s">
        <v>112</v>
      </c>
      <c r="B1" s="102"/>
      <c r="C1" s="102"/>
      <c r="D1" s="102"/>
      <c r="E1" s="102"/>
      <c r="F1" s="102"/>
      <c r="G1" s="102"/>
    </row>
    <row r="2" spans="1:8" ht="24" customHeight="1" x14ac:dyDescent="0.25">
      <c r="A2" s="103" t="s">
        <v>113</v>
      </c>
      <c r="B2" s="103"/>
      <c r="C2" s="103"/>
      <c r="D2" s="103"/>
      <c r="E2" s="103"/>
      <c r="F2" s="103"/>
      <c r="G2" s="103"/>
    </row>
    <row r="3" spans="1:8" ht="16.5" customHeight="1" x14ac:dyDescent="0.25">
      <c r="A3" s="95" t="s">
        <v>114</v>
      </c>
      <c r="B3" s="95"/>
      <c r="C3" s="95"/>
      <c r="D3" s="95"/>
      <c r="E3" s="95"/>
      <c r="F3" s="95"/>
      <c r="G3" s="95"/>
    </row>
    <row r="4" spans="1:8" ht="15.75" thickBot="1" x14ac:dyDescent="0.3">
      <c r="A4" s="96"/>
      <c r="B4" s="96"/>
      <c r="C4" s="96"/>
      <c r="D4" s="96"/>
      <c r="E4" s="96"/>
      <c r="F4" s="96"/>
      <c r="G4" s="96"/>
    </row>
    <row r="5" spans="1:8" ht="15.75" thickBot="1" x14ac:dyDescent="0.3">
      <c r="A5" s="53" t="s">
        <v>115</v>
      </c>
      <c r="B5" s="97" t="s">
        <v>116</v>
      </c>
      <c r="C5" s="97"/>
      <c r="D5" s="54" t="s">
        <v>117</v>
      </c>
      <c r="E5" s="54" t="s">
        <v>118</v>
      </c>
      <c r="F5" s="54" t="s">
        <v>119</v>
      </c>
      <c r="G5" s="55" t="s">
        <v>120</v>
      </c>
    </row>
    <row r="6" spans="1:8" ht="15.75" customHeight="1" x14ac:dyDescent="0.25">
      <c r="A6" s="56">
        <v>1</v>
      </c>
      <c r="B6" s="98" t="s">
        <v>121</v>
      </c>
      <c r="C6" s="99"/>
      <c r="D6" s="57">
        <v>1</v>
      </c>
      <c r="E6" s="56" t="s">
        <v>122</v>
      </c>
      <c r="F6" s="57" t="s">
        <v>12</v>
      </c>
      <c r="G6" s="58">
        <v>17</v>
      </c>
    </row>
    <row r="7" spans="1:8" ht="15.75" customHeight="1" x14ac:dyDescent="0.25">
      <c r="A7" s="56">
        <v>2</v>
      </c>
      <c r="B7" s="93" t="s">
        <v>123</v>
      </c>
      <c r="C7" s="94"/>
      <c r="D7" s="59">
        <v>18</v>
      </c>
      <c r="E7" s="56" t="s">
        <v>122</v>
      </c>
      <c r="F7" s="59" t="s">
        <v>17</v>
      </c>
      <c r="G7" s="58">
        <v>44</v>
      </c>
    </row>
    <row r="8" spans="1:8" ht="15.75" customHeight="1" x14ac:dyDescent="0.25">
      <c r="A8" s="56">
        <v>3</v>
      </c>
      <c r="B8" s="93" t="s">
        <v>124</v>
      </c>
      <c r="C8" s="94"/>
      <c r="D8" s="56">
        <v>2</v>
      </c>
      <c r="E8" s="56" t="s">
        <v>122</v>
      </c>
      <c r="F8" s="56" t="s">
        <v>21</v>
      </c>
      <c r="G8" s="58">
        <v>75</v>
      </c>
      <c r="H8" s="60"/>
    </row>
    <row r="9" spans="1:8" ht="15.75" customHeight="1" x14ac:dyDescent="0.25">
      <c r="A9" s="56">
        <v>4</v>
      </c>
      <c r="B9" s="93" t="s">
        <v>125</v>
      </c>
      <c r="C9" s="94"/>
      <c r="D9" s="56">
        <v>3</v>
      </c>
      <c r="E9" s="56" t="s">
        <v>122</v>
      </c>
      <c r="F9" s="56" t="s">
        <v>126</v>
      </c>
      <c r="G9" s="58">
        <v>91</v>
      </c>
      <c r="H9" s="60"/>
    </row>
    <row r="10" spans="1:8" ht="15.75" customHeight="1" x14ac:dyDescent="0.25">
      <c r="A10" s="56"/>
      <c r="B10" s="93"/>
      <c r="C10" s="94"/>
      <c r="D10" s="56"/>
      <c r="E10" s="56"/>
      <c r="F10" s="56"/>
      <c r="G10" s="58"/>
      <c r="H10" s="60"/>
    </row>
    <row r="11" spans="1:8" ht="15.75" customHeight="1" x14ac:dyDescent="0.25">
      <c r="A11" s="56">
        <v>1</v>
      </c>
      <c r="B11" s="93" t="s">
        <v>127</v>
      </c>
      <c r="C11" s="94"/>
      <c r="D11" s="56">
        <v>7</v>
      </c>
      <c r="E11" s="56" t="s">
        <v>128</v>
      </c>
      <c r="F11" s="56" t="s">
        <v>129</v>
      </c>
      <c r="G11" s="58">
        <v>49</v>
      </c>
    </row>
    <row r="12" spans="1:8" ht="15.75" customHeight="1" x14ac:dyDescent="0.25">
      <c r="A12" s="56">
        <v>2</v>
      </c>
      <c r="B12" s="93" t="s">
        <v>130</v>
      </c>
      <c r="C12" s="94"/>
      <c r="D12" s="56">
        <v>4</v>
      </c>
      <c r="E12" s="56" t="s">
        <v>128</v>
      </c>
      <c r="F12" s="56" t="s">
        <v>17</v>
      </c>
      <c r="G12" s="58">
        <v>88</v>
      </c>
    </row>
    <row r="13" spans="1:8" ht="15.75" customHeight="1" x14ac:dyDescent="0.25">
      <c r="A13" s="56">
        <v>3</v>
      </c>
      <c r="B13" s="93" t="s">
        <v>131</v>
      </c>
      <c r="C13" s="94"/>
      <c r="D13" s="56">
        <v>5</v>
      </c>
      <c r="E13" s="56" t="s">
        <v>128</v>
      </c>
      <c r="F13" s="56" t="s">
        <v>42</v>
      </c>
      <c r="G13" s="58">
        <v>97</v>
      </c>
    </row>
    <row r="14" spans="1:8" ht="15.75" customHeight="1" x14ac:dyDescent="0.25">
      <c r="A14" s="56">
        <v>4</v>
      </c>
      <c r="B14" s="93" t="s">
        <v>132</v>
      </c>
      <c r="C14" s="94"/>
      <c r="D14" s="56">
        <v>8</v>
      </c>
      <c r="E14" s="56" t="s">
        <v>128</v>
      </c>
      <c r="F14" s="56" t="s">
        <v>126</v>
      </c>
      <c r="G14" s="58">
        <v>118</v>
      </c>
    </row>
    <row r="15" spans="1:8" ht="15.75" customHeight="1" x14ac:dyDescent="0.25">
      <c r="A15" s="56"/>
      <c r="B15" s="93"/>
      <c r="C15" s="94"/>
      <c r="D15" s="56"/>
      <c r="E15" s="56"/>
      <c r="F15" s="56"/>
      <c r="G15" s="61"/>
    </row>
    <row r="16" spans="1:8" ht="15.75" customHeight="1" x14ac:dyDescent="0.25">
      <c r="A16" s="56">
        <v>1</v>
      </c>
      <c r="B16" s="93" t="s">
        <v>133</v>
      </c>
      <c r="C16" s="94"/>
      <c r="D16" s="62">
        <v>47</v>
      </c>
      <c r="E16" s="56" t="s">
        <v>134</v>
      </c>
      <c r="F16" s="56" t="s">
        <v>135</v>
      </c>
      <c r="G16" s="61">
        <v>28</v>
      </c>
    </row>
    <row r="17" spans="1:8" ht="15.75" customHeight="1" x14ac:dyDescent="0.25">
      <c r="A17" s="56">
        <v>2</v>
      </c>
      <c r="B17" s="93" t="s">
        <v>136</v>
      </c>
      <c r="C17" s="94"/>
      <c r="D17" s="62">
        <v>10</v>
      </c>
      <c r="E17" s="56" t="s">
        <v>134</v>
      </c>
      <c r="F17" s="59" t="s">
        <v>42</v>
      </c>
      <c r="G17" s="61">
        <v>53</v>
      </c>
    </row>
    <row r="18" spans="1:8" ht="15.75" customHeight="1" x14ac:dyDescent="0.25">
      <c r="A18" s="56">
        <v>3</v>
      </c>
      <c r="B18" s="93" t="s">
        <v>137</v>
      </c>
      <c r="C18" s="94"/>
      <c r="D18" s="62">
        <v>6</v>
      </c>
      <c r="E18" s="56" t="s">
        <v>134</v>
      </c>
      <c r="F18" s="56" t="s">
        <v>21</v>
      </c>
      <c r="G18" s="61">
        <v>61</v>
      </c>
    </row>
    <row r="19" spans="1:8" ht="15.75" customHeight="1" x14ac:dyDescent="0.25">
      <c r="A19" s="56">
        <v>4</v>
      </c>
      <c r="B19" s="93" t="s">
        <v>138</v>
      </c>
      <c r="C19" s="94"/>
      <c r="D19" s="62">
        <v>9</v>
      </c>
      <c r="E19" s="56" t="s">
        <v>134</v>
      </c>
      <c r="F19" s="56" t="s">
        <v>42</v>
      </c>
      <c r="G19" s="61">
        <v>99</v>
      </c>
    </row>
    <row r="20" spans="1:8" ht="15.75" customHeight="1" x14ac:dyDescent="0.25">
      <c r="A20" s="56">
        <v>5</v>
      </c>
      <c r="B20" s="93" t="s">
        <v>139</v>
      </c>
      <c r="C20" s="94"/>
      <c r="D20" s="62">
        <v>30</v>
      </c>
      <c r="E20" s="56" t="s">
        <v>134</v>
      </c>
      <c r="F20" s="57" t="s">
        <v>68</v>
      </c>
      <c r="G20" s="61">
        <v>118</v>
      </c>
    </row>
    <row r="21" spans="1:8" ht="15.75" customHeight="1" x14ac:dyDescent="0.25">
      <c r="A21" s="56"/>
      <c r="B21" s="93"/>
      <c r="C21" s="94"/>
      <c r="D21" s="62"/>
      <c r="E21" s="56"/>
      <c r="F21" s="57"/>
      <c r="G21" s="61"/>
    </row>
    <row r="22" spans="1:8" ht="15.75" customHeight="1" x14ac:dyDescent="0.25">
      <c r="A22" s="56">
        <v>1</v>
      </c>
      <c r="B22" s="93" t="s">
        <v>140</v>
      </c>
      <c r="C22" s="94"/>
      <c r="D22" s="62">
        <v>46</v>
      </c>
      <c r="E22" s="56" t="s">
        <v>141</v>
      </c>
      <c r="F22" s="59" t="s">
        <v>142</v>
      </c>
      <c r="G22" s="61">
        <v>26</v>
      </c>
    </row>
    <row r="23" spans="1:8" ht="15.75" customHeight="1" x14ac:dyDescent="0.25">
      <c r="A23" s="56">
        <v>2</v>
      </c>
      <c r="B23" s="93" t="s">
        <v>143</v>
      </c>
      <c r="C23" s="94"/>
      <c r="D23" s="59">
        <v>25</v>
      </c>
      <c r="E23" s="56" t="s">
        <v>141</v>
      </c>
      <c r="F23" s="59" t="s">
        <v>12</v>
      </c>
      <c r="G23" s="61">
        <v>32</v>
      </c>
    </row>
    <row r="24" spans="1:8" ht="15.75" customHeight="1" x14ac:dyDescent="0.25">
      <c r="A24" s="56">
        <v>3</v>
      </c>
      <c r="B24" s="93" t="s">
        <v>144</v>
      </c>
      <c r="C24" s="94"/>
      <c r="D24" s="63">
        <v>33</v>
      </c>
      <c r="E24" s="56" t="s">
        <v>141</v>
      </c>
      <c r="F24" s="63"/>
      <c r="G24" s="61">
        <v>45</v>
      </c>
    </row>
    <row r="25" spans="1:8" ht="15.75" customHeight="1" x14ac:dyDescent="0.25">
      <c r="A25" s="56">
        <v>4</v>
      </c>
      <c r="B25" s="93" t="s">
        <v>145</v>
      </c>
      <c r="C25" s="94"/>
      <c r="D25" s="59">
        <v>20</v>
      </c>
      <c r="E25" s="59" t="s">
        <v>141</v>
      </c>
      <c r="F25" s="59" t="s">
        <v>12</v>
      </c>
      <c r="G25" s="61">
        <v>62</v>
      </c>
    </row>
    <row r="26" spans="1:8" ht="15.75" customHeight="1" x14ac:dyDescent="0.25">
      <c r="A26" s="56">
        <v>5</v>
      </c>
      <c r="B26" s="93" t="s">
        <v>146</v>
      </c>
      <c r="C26" s="94"/>
      <c r="D26" s="56">
        <v>16</v>
      </c>
      <c r="E26" s="56" t="s">
        <v>141</v>
      </c>
      <c r="F26" s="56"/>
      <c r="G26" s="61" t="s">
        <v>147</v>
      </c>
    </row>
    <row r="27" spans="1:8" ht="15.75" customHeight="1" x14ac:dyDescent="0.25">
      <c r="A27" s="56">
        <v>6</v>
      </c>
      <c r="B27" s="93" t="s">
        <v>148</v>
      </c>
      <c r="C27" s="94"/>
      <c r="D27" s="64">
        <v>13</v>
      </c>
      <c r="E27" s="56" t="s">
        <v>141</v>
      </c>
      <c r="F27" s="63" t="s">
        <v>12</v>
      </c>
      <c r="G27" s="61" t="s">
        <v>149</v>
      </c>
    </row>
    <row r="28" spans="1:8" ht="15.75" customHeight="1" x14ac:dyDescent="0.25">
      <c r="A28" s="56">
        <v>7</v>
      </c>
      <c r="B28" s="93" t="s">
        <v>150</v>
      </c>
      <c r="C28" s="94"/>
      <c r="D28" s="65">
        <v>49</v>
      </c>
      <c r="E28" s="56" t="s">
        <v>141</v>
      </c>
      <c r="F28" s="63"/>
      <c r="G28" s="61" t="s">
        <v>151</v>
      </c>
    </row>
    <row r="29" spans="1:8" ht="15.75" customHeight="1" x14ac:dyDescent="0.25">
      <c r="A29" s="56"/>
      <c r="B29" s="93"/>
      <c r="C29" s="94"/>
      <c r="D29" s="64"/>
      <c r="E29" s="56"/>
      <c r="F29" s="59"/>
      <c r="G29" s="61"/>
    </row>
    <row r="30" spans="1:8" ht="15.75" customHeight="1" x14ac:dyDescent="0.25">
      <c r="A30" s="56">
        <v>1</v>
      </c>
      <c r="B30" s="93" t="s">
        <v>152</v>
      </c>
      <c r="C30" s="94"/>
      <c r="D30" s="62">
        <v>11</v>
      </c>
      <c r="E30" s="56" t="s">
        <v>153</v>
      </c>
      <c r="F30" s="59" t="s">
        <v>126</v>
      </c>
      <c r="G30" s="61">
        <v>3</v>
      </c>
    </row>
    <row r="31" spans="1:8" ht="15.75" customHeight="1" x14ac:dyDescent="0.25">
      <c r="A31" s="56">
        <v>2</v>
      </c>
      <c r="B31" s="93" t="s">
        <v>154</v>
      </c>
      <c r="C31" s="94"/>
      <c r="D31" s="66">
        <v>17</v>
      </c>
      <c r="E31" s="59" t="s">
        <v>153</v>
      </c>
      <c r="F31" s="59" t="s">
        <v>42</v>
      </c>
      <c r="G31" s="61">
        <v>10</v>
      </c>
      <c r="H31" s="60"/>
    </row>
    <row r="32" spans="1:8" ht="15.75" customHeight="1" x14ac:dyDescent="0.25">
      <c r="A32" s="56">
        <v>3</v>
      </c>
      <c r="B32" s="93" t="s">
        <v>155</v>
      </c>
      <c r="C32" s="94"/>
      <c r="D32" s="56">
        <v>31</v>
      </c>
      <c r="E32" s="56" t="s">
        <v>153</v>
      </c>
      <c r="F32" s="56" t="s">
        <v>156</v>
      </c>
      <c r="G32" s="61">
        <v>27</v>
      </c>
    </row>
    <row r="33" spans="1:7" ht="15.75" customHeight="1" x14ac:dyDescent="0.25">
      <c r="A33" s="56">
        <v>4</v>
      </c>
      <c r="B33" s="93" t="s">
        <v>157</v>
      </c>
      <c r="C33" s="94"/>
      <c r="D33" s="62">
        <v>50</v>
      </c>
      <c r="E33" s="59" t="s">
        <v>153</v>
      </c>
      <c r="F33" s="56"/>
      <c r="G33" s="61">
        <v>58</v>
      </c>
    </row>
    <row r="34" spans="1:7" ht="15.75" customHeight="1" x14ac:dyDescent="0.25">
      <c r="A34" s="56">
        <v>5</v>
      </c>
      <c r="B34" s="93" t="s">
        <v>158</v>
      </c>
      <c r="C34" s="94"/>
      <c r="D34" s="64">
        <v>32</v>
      </c>
      <c r="E34" s="59" t="s">
        <v>153</v>
      </c>
      <c r="F34" s="56"/>
      <c r="G34" s="61">
        <v>62</v>
      </c>
    </row>
    <row r="35" spans="1:7" ht="15.75" customHeight="1" x14ac:dyDescent="0.25">
      <c r="A35" s="56">
        <v>6</v>
      </c>
      <c r="B35" s="93" t="s">
        <v>159</v>
      </c>
      <c r="C35" s="94"/>
      <c r="D35" s="64">
        <v>19</v>
      </c>
      <c r="E35" s="59" t="s">
        <v>153</v>
      </c>
      <c r="F35" s="59"/>
      <c r="G35" s="61">
        <v>131</v>
      </c>
    </row>
    <row r="36" spans="1:7" ht="15.75" customHeight="1" x14ac:dyDescent="0.25">
      <c r="A36" s="56"/>
      <c r="B36" s="93"/>
      <c r="C36" s="94"/>
      <c r="D36" s="67"/>
      <c r="E36" s="59"/>
      <c r="F36" s="59"/>
      <c r="G36" s="61"/>
    </row>
    <row r="37" spans="1:7" ht="15.75" customHeight="1" x14ac:dyDescent="0.25">
      <c r="A37" s="56">
        <v>1</v>
      </c>
      <c r="B37" s="93" t="s">
        <v>160</v>
      </c>
      <c r="C37" s="94"/>
      <c r="D37" s="64">
        <v>48</v>
      </c>
      <c r="E37" s="59" t="s">
        <v>161</v>
      </c>
      <c r="F37" s="63"/>
      <c r="G37" s="61">
        <v>82</v>
      </c>
    </row>
    <row r="38" spans="1:7" ht="15.75" customHeight="1" x14ac:dyDescent="0.25">
      <c r="A38" s="56"/>
      <c r="B38" s="93"/>
      <c r="C38" s="94"/>
      <c r="D38" s="68"/>
      <c r="E38" s="59"/>
      <c r="F38" s="59"/>
      <c r="G38" s="61"/>
    </row>
    <row r="39" spans="1:7" ht="15.75" customHeight="1" x14ac:dyDescent="0.25">
      <c r="A39" s="56">
        <v>1</v>
      </c>
      <c r="B39" s="93" t="s">
        <v>162</v>
      </c>
      <c r="C39" s="94"/>
      <c r="D39" s="64">
        <v>23</v>
      </c>
      <c r="E39" s="59" t="s">
        <v>163</v>
      </c>
      <c r="F39" s="59"/>
      <c r="G39" s="61">
        <v>54</v>
      </c>
    </row>
    <row r="40" spans="1:7" ht="15.75" customHeight="1" x14ac:dyDescent="0.25">
      <c r="A40" s="56">
        <v>2</v>
      </c>
      <c r="B40" s="93" t="s">
        <v>164</v>
      </c>
      <c r="C40" s="94"/>
      <c r="D40" s="64">
        <v>26</v>
      </c>
      <c r="E40" s="59" t="s">
        <v>163</v>
      </c>
      <c r="F40" s="59"/>
      <c r="G40" s="61">
        <v>58</v>
      </c>
    </row>
    <row r="41" spans="1:7" ht="15.75" customHeight="1" x14ac:dyDescent="0.25">
      <c r="A41" s="56"/>
      <c r="B41" s="93"/>
      <c r="C41" s="94"/>
      <c r="D41" s="64"/>
      <c r="E41" s="56"/>
      <c r="F41" s="59"/>
      <c r="G41" s="61"/>
    </row>
    <row r="42" spans="1:7" ht="15.75" customHeight="1" x14ac:dyDescent="0.25">
      <c r="A42" s="56"/>
      <c r="B42" s="93"/>
      <c r="C42" s="94"/>
      <c r="D42" s="64"/>
      <c r="E42" s="56"/>
      <c r="F42" s="63"/>
      <c r="G42" s="61"/>
    </row>
    <row r="43" spans="1:7" ht="15.75" customHeight="1" x14ac:dyDescent="0.25">
      <c r="A43" s="56"/>
      <c r="B43" s="93"/>
      <c r="C43" s="94"/>
      <c r="D43" s="64"/>
      <c r="E43" s="56"/>
      <c r="F43" s="59"/>
      <c r="G43" s="61"/>
    </row>
    <row r="44" spans="1:7" ht="15.75" customHeight="1" x14ac:dyDescent="0.25">
      <c r="A44" s="56"/>
      <c r="B44" s="93"/>
      <c r="C44" s="94"/>
      <c r="D44" s="66"/>
      <c r="E44" s="56"/>
      <c r="F44" s="59"/>
      <c r="G44" s="61"/>
    </row>
    <row r="45" spans="1:7" ht="15.75" customHeight="1" x14ac:dyDescent="0.25">
      <c r="A45" s="69"/>
      <c r="B45" s="104"/>
      <c r="C45" s="105"/>
      <c r="D45" s="70"/>
      <c r="E45" s="56"/>
      <c r="F45" s="71"/>
      <c r="G45" s="71"/>
    </row>
    <row r="46" spans="1:7" ht="15.75" customHeight="1" x14ac:dyDescent="0.25">
      <c r="A46" s="72"/>
      <c r="B46" s="106"/>
      <c r="C46" s="107"/>
      <c r="D46" s="73"/>
      <c r="E46" s="56"/>
      <c r="F46" s="72"/>
      <c r="G46" s="74"/>
    </row>
    <row r="47" spans="1:7" ht="15.75" customHeight="1" x14ac:dyDescent="0.25">
      <c r="A47" s="72"/>
      <c r="B47" s="108"/>
      <c r="C47" s="109"/>
      <c r="D47" s="73"/>
      <c r="E47" s="56"/>
      <c r="F47" s="72"/>
      <c r="G47" s="74"/>
    </row>
    <row r="48" spans="1:7" ht="15.75" customHeight="1" x14ac:dyDescent="0.25">
      <c r="A48" s="72"/>
      <c r="B48" s="108"/>
      <c r="C48" s="109"/>
      <c r="D48" s="73"/>
      <c r="E48" s="56"/>
      <c r="F48" s="72"/>
      <c r="G48" s="74"/>
    </row>
    <row r="49" spans="1:7" x14ac:dyDescent="0.25">
      <c r="A49" s="75"/>
      <c r="B49" s="100"/>
      <c r="C49" s="101"/>
      <c r="D49" s="75"/>
      <c r="E49" s="56"/>
      <c r="F49" s="75"/>
      <c r="G49" s="75"/>
    </row>
    <row r="50" spans="1:7" x14ac:dyDescent="0.25">
      <c r="A50" s="75"/>
      <c r="B50" s="100"/>
      <c r="C50" s="101"/>
      <c r="D50" s="75"/>
      <c r="E50" s="56"/>
      <c r="F50" s="75"/>
      <c r="G50" s="75"/>
    </row>
    <row r="51" spans="1:7" x14ac:dyDescent="0.25">
      <c r="A51" s="75"/>
      <c r="B51" s="100"/>
      <c r="C51" s="101"/>
      <c r="D51" s="75"/>
      <c r="E51" s="56"/>
      <c r="F51" s="75"/>
      <c r="G51" s="75"/>
    </row>
    <row r="52" spans="1:7" x14ac:dyDescent="0.25">
      <c r="A52" s="75"/>
      <c r="B52" s="100"/>
      <c r="C52" s="101"/>
      <c r="D52" s="75"/>
      <c r="E52" s="56"/>
      <c r="F52" s="75"/>
      <c r="G52" s="75"/>
    </row>
    <row r="53" spans="1:7" ht="20.25" x14ac:dyDescent="0.3">
      <c r="A53" s="102" t="s">
        <v>112</v>
      </c>
      <c r="B53" s="102"/>
      <c r="C53" s="102"/>
      <c r="D53" s="102"/>
      <c r="E53" s="102"/>
      <c r="F53" s="102"/>
      <c r="G53" s="102"/>
    </row>
    <row r="54" spans="1:7" ht="18" x14ac:dyDescent="0.25">
      <c r="A54" s="103" t="s">
        <v>165</v>
      </c>
      <c r="B54" s="103"/>
      <c r="C54" s="103"/>
      <c r="D54" s="103"/>
      <c r="E54" s="103"/>
      <c r="F54" s="103"/>
      <c r="G54" s="103"/>
    </row>
    <row r="55" spans="1:7" ht="15.75" x14ac:dyDescent="0.25">
      <c r="A55" s="95" t="s">
        <v>114</v>
      </c>
      <c r="B55" s="95"/>
      <c r="C55" s="95"/>
      <c r="D55" s="95"/>
      <c r="E55" s="95"/>
      <c r="F55" s="95"/>
      <c r="G55" s="95"/>
    </row>
    <row r="56" spans="1:7" ht="15.75" thickBot="1" x14ac:dyDescent="0.3">
      <c r="A56" s="96"/>
      <c r="B56" s="96"/>
      <c r="C56" s="96"/>
      <c r="D56" s="96"/>
      <c r="E56" s="96"/>
      <c r="F56" s="96"/>
      <c r="G56" s="96"/>
    </row>
    <row r="57" spans="1:7" ht="15.75" thickBot="1" x14ac:dyDescent="0.3">
      <c r="A57" s="53" t="s">
        <v>115</v>
      </c>
      <c r="B57" s="97" t="s">
        <v>116</v>
      </c>
      <c r="C57" s="97"/>
      <c r="D57" s="54" t="s">
        <v>117</v>
      </c>
      <c r="E57" s="54" t="s">
        <v>118</v>
      </c>
      <c r="F57" s="54" t="s">
        <v>119</v>
      </c>
      <c r="G57" s="55" t="s">
        <v>120</v>
      </c>
    </row>
    <row r="58" spans="1:7" ht="15.75" x14ac:dyDescent="0.25">
      <c r="A58" s="56"/>
      <c r="B58" s="98" t="s">
        <v>166</v>
      </c>
      <c r="C58" s="99"/>
      <c r="D58" s="57"/>
      <c r="E58" s="56" t="s">
        <v>167</v>
      </c>
      <c r="F58" s="57" t="s">
        <v>83</v>
      </c>
      <c r="G58" s="58">
        <v>0</v>
      </c>
    </row>
    <row r="59" spans="1:7" ht="15.75" x14ac:dyDescent="0.25">
      <c r="A59" s="56"/>
      <c r="B59" s="93" t="s">
        <v>168</v>
      </c>
      <c r="C59" s="94"/>
      <c r="D59" s="59"/>
      <c r="E59" s="56" t="s">
        <v>167</v>
      </c>
      <c r="F59" s="59" t="s">
        <v>83</v>
      </c>
      <c r="G59" s="58">
        <v>9</v>
      </c>
    </row>
    <row r="60" spans="1:7" ht="15.75" x14ac:dyDescent="0.25">
      <c r="A60" s="56"/>
      <c r="B60" s="93" t="s">
        <v>169</v>
      </c>
      <c r="C60" s="94"/>
      <c r="D60" s="56"/>
      <c r="E60" s="56" t="s">
        <v>167</v>
      </c>
      <c r="F60" s="56" t="s">
        <v>83</v>
      </c>
      <c r="G60" s="58">
        <v>23</v>
      </c>
    </row>
    <row r="61" spans="1:7" ht="15.75" x14ac:dyDescent="0.25">
      <c r="A61" s="56"/>
      <c r="B61" s="93" t="s">
        <v>170</v>
      </c>
      <c r="C61" s="94"/>
      <c r="D61" s="56"/>
      <c r="E61" s="56" t="s">
        <v>167</v>
      </c>
      <c r="F61" s="56" t="s">
        <v>83</v>
      </c>
      <c r="G61" s="58">
        <v>48</v>
      </c>
    </row>
    <row r="62" spans="1:7" ht="15.75" x14ac:dyDescent="0.25">
      <c r="A62" s="56"/>
      <c r="B62" s="93"/>
      <c r="C62" s="94"/>
      <c r="D62" s="56"/>
      <c r="E62" s="56"/>
      <c r="F62" s="56"/>
      <c r="G62" s="58"/>
    </row>
    <row r="63" spans="1:7" ht="15.75" x14ac:dyDescent="0.25">
      <c r="A63" s="56"/>
      <c r="B63" s="93" t="s">
        <v>171</v>
      </c>
      <c r="C63" s="94"/>
      <c r="D63" s="56"/>
      <c r="E63" s="56" t="s">
        <v>172</v>
      </c>
      <c r="F63" s="56" t="s">
        <v>83</v>
      </c>
      <c r="G63" s="58">
        <v>13</v>
      </c>
    </row>
    <row r="64" spans="1:7" ht="15.75" x14ac:dyDescent="0.25">
      <c r="A64" s="56"/>
      <c r="B64" s="93" t="s">
        <v>173</v>
      </c>
      <c r="C64" s="94"/>
      <c r="D64" s="56"/>
      <c r="E64" s="56" t="s">
        <v>172</v>
      </c>
      <c r="F64" s="56" t="s">
        <v>83</v>
      </c>
      <c r="G64" s="58">
        <v>22</v>
      </c>
    </row>
    <row r="65" spans="1:7" ht="15.75" x14ac:dyDescent="0.25">
      <c r="A65" s="56"/>
      <c r="B65" s="93" t="s">
        <v>174</v>
      </c>
      <c r="C65" s="94"/>
      <c r="D65" s="56"/>
      <c r="E65" s="56" t="s">
        <v>172</v>
      </c>
      <c r="F65" s="56" t="s">
        <v>83</v>
      </c>
      <c r="G65" s="58">
        <v>36</v>
      </c>
    </row>
    <row r="66" spans="1:7" ht="15.75" x14ac:dyDescent="0.25">
      <c r="A66" s="56"/>
      <c r="B66" s="93" t="s">
        <v>175</v>
      </c>
      <c r="C66" s="94"/>
      <c r="D66" s="56"/>
      <c r="E66" s="56" t="s">
        <v>172</v>
      </c>
      <c r="F66" s="56" t="s">
        <v>83</v>
      </c>
      <c r="G66" s="58">
        <v>37</v>
      </c>
    </row>
    <row r="67" spans="1:7" ht="15.75" x14ac:dyDescent="0.25">
      <c r="A67" s="56"/>
      <c r="B67" s="93"/>
      <c r="C67" s="94"/>
      <c r="D67" s="56"/>
      <c r="E67" s="56"/>
      <c r="F67" s="56"/>
      <c r="G67" s="61"/>
    </row>
    <row r="68" spans="1:7" ht="15.75" x14ac:dyDescent="0.25">
      <c r="A68" s="56"/>
      <c r="B68" s="93" t="s">
        <v>176</v>
      </c>
      <c r="C68" s="94"/>
      <c r="D68" s="62"/>
      <c r="E68" s="56" t="s">
        <v>177</v>
      </c>
      <c r="F68" s="56" t="s">
        <v>83</v>
      </c>
      <c r="G68" s="61">
        <v>12</v>
      </c>
    </row>
    <row r="69" spans="1:7" ht="15.75" x14ac:dyDescent="0.25">
      <c r="A69" s="56"/>
      <c r="B69" s="93" t="s">
        <v>178</v>
      </c>
      <c r="C69" s="94"/>
      <c r="D69" s="62"/>
      <c r="E69" s="56" t="s">
        <v>177</v>
      </c>
      <c r="F69" s="56" t="s">
        <v>83</v>
      </c>
      <c r="G69" s="61" t="s">
        <v>179</v>
      </c>
    </row>
    <row r="70" spans="1:7" ht="15.75" x14ac:dyDescent="0.25">
      <c r="A70" s="56"/>
      <c r="B70" s="93" t="s">
        <v>180</v>
      </c>
      <c r="C70" s="94"/>
      <c r="D70" s="62"/>
      <c r="E70" s="56" t="s">
        <v>177</v>
      </c>
      <c r="F70" s="56" t="s">
        <v>83</v>
      </c>
      <c r="G70" s="61" t="s">
        <v>181</v>
      </c>
    </row>
    <row r="71" spans="1:7" ht="15.75" x14ac:dyDescent="0.25">
      <c r="A71" s="56"/>
      <c r="B71" s="93" t="s">
        <v>182</v>
      </c>
      <c r="C71" s="94"/>
      <c r="D71" s="62"/>
      <c r="E71" s="56" t="s">
        <v>177</v>
      </c>
      <c r="F71" s="56" t="s">
        <v>83</v>
      </c>
      <c r="G71" s="61">
        <v>31</v>
      </c>
    </row>
    <row r="72" spans="1:7" ht="15.75" x14ac:dyDescent="0.25">
      <c r="A72" s="56"/>
      <c r="B72" s="93" t="s">
        <v>183</v>
      </c>
      <c r="C72" s="94"/>
      <c r="D72" s="62"/>
      <c r="E72" s="56" t="s">
        <v>177</v>
      </c>
      <c r="F72" s="56" t="s">
        <v>12</v>
      </c>
      <c r="G72" s="61">
        <v>40</v>
      </c>
    </row>
    <row r="73" spans="1:7" ht="15.75" x14ac:dyDescent="0.25">
      <c r="A73" s="56"/>
      <c r="B73" s="93" t="s">
        <v>184</v>
      </c>
      <c r="C73" s="94"/>
      <c r="D73" s="62"/>
      <c r="E73" s="56" t="s">
        <v>177</v>
      </c>
      <c r="F73" s="56" t="s">
        <v>83</v>
      </c>
      <c r="G73" s="61">
        <v>46</v>
      </c>
    </row>
    <row r="74" spans="1:7" ht="15.75" x14ac:dyDescent="0.25">
      <c r="A74" s="56"/>
      <c r="B74" s="93"/>
      <c r="C74" s="94"/>
      <c r="D74" s="62"/>
      <c r="E74" s="56"/>
      <c r="F74" s="59"/>
      <c r="G74" s="61"/>
    </row>
    <row r="75" spans="1:7" ht="15.75" x14ac:dyDescent="0.25">
      <c r="A75" s="56"/>
      <c r="B75" s="93" t="s">
        <v>185</v>
      </c>
      <c r="C75" s="94"/>
      <c r="D75" s="59"/>
      <c r="E75" s="56" t="s">
        <v>186</v>
      </c>
      <c r="F75" s="59" t="s">
        <v>83</v>
      </c>
      <c r="G75" s="61">
        <v>7</v>
      </c>
    </row>
    <row r="76" spans="1:7" ht="15.75" x14ac:dyDescent="0.25">
      <c r="A76" s="56"/>
      <c r="B76" s="93" t="s">
        <v>187</v>
      </c>
      <c r="C76" s="94"/>
      <c r="D76" s="63"/>
      <c r="E76" s="56" t="s">
        <v>186</v>
      </c>
      <c r="F76" s="59" t="s">
        <v>83</v>
      </c>
      <c r="G76" s="61">
        <v>9</v>
      </c>
    </row>
    <row r="77" spans="1:7" ht="15.75" x14ac:dyDescent="0.25">
      <c r="A77" s="56"/>
      <c r="B77" s="93" t="s">
        <v>188</v>
      </c>
      <c r="C77" s="94"/>
      <c r="D77" s="59"/>
      <c r="E77" s="56" t="s">
        <v>186</v>
      </c>
      <c r="F77" s="59" t="s">
        <v>83</v>
      </c>
      <c r="G77" s="61">
        <v>22</v>
      </c>
    </row>
    <row r="78" spans="1:7" ht="15.75" x14ac:dyDescent="0.25">
      <c r="A78" s="56"/>
      <c r="B78" s="93" t="s">
        <v>189</v>
      </c>
      <c r="C78" s="94"/>
      <c r="D78" s="56"/>
      <c r="E78" s="56" t="s">
        <v>186</v>
      </c>
      <c r="F78" s="59" t="s">
        <v>83</v>
      </c>
      <c r="G78" s="61">
        <v>25</v>
      </c>
    </row>
    <row r="79" spans="1:7" ht="15.75" x14ac:dyDescent="0.25">
      <c r="A79" s="56"/>
      <c r="B79" s="93" t="s">
        <v>190</v>
      </c>
      <c r="C79" s="94"/>
      <c r="D79" s="64"/>
      <c r="E79" s="56" t="s">
        <v>186</v>
      </c>
      <c r="F79" s="59" t="s">
        <v>83</v>
      </c>
      <c r="G79" s="61">
        <v>32</v>
      </c>
    </row>
    <row r="80" spans="1:7" ht="15.75" x14ac:dyDescent="0.25">
      <c r="A80" s="56"/>
      <c r="B80" s="93"/>
      <c r="C80" s="94"/>
      <c r="D80" s="65"/>
      <c r="E80" s="56"/>
      <c r="F80" s="63"/>
      <c r="G80" s="61"/>
    </row>
    <row r="81" spans="1:7" ht="15.75" x14ac:dyDescent="0.25">
      <c r="A81" s="56"/>
      <c r="B81" s="93"/>
      <c r="C81" s="94"/>
      <c r="D81" s="64"/>
      <c r="E81" s="56"/>
      <c r="F81" s="59"/>
      <c r="G81" s="61"/>
    </row>
    <row r="82" spans="1:7" ht="15.75" x14ac:dyDescent="0.25">
      <c r="A82" s="56"/>
      <c r="B82" s="93"/>
      <c r="C82" s="94"/>
      <c r="D82" s="62"/>
      <c r="E82" s="56"/>
      <c r="F82" s="59"/>
      <c r="G82" s="61"/>
    </row>
    <row r="83" spans="1:7" ht="15.75" x14ac:dyDescent="0.25">
      <c r="A83" s="56"/>
      <c r="B83" s="93"/>
      <c r="C83" s="94"/>
      <c r="D83" s="66"/>
      <c r="E83" s="59"/>
      <c r="F83" s="59"/>
      <c r="G83" s="61"/>
    </row>
    <row r="84" spans="1:7" ht="15.75" x14ac:dyDescent="0.25">
      <c r="A84" s="56"/>
      <c r="B84" s="93"/>
      <c r="C84" s="94"/>
      <c r="D84" s="56"/>
      <c r="E84" s="56"/>
      <c r="F84" s="56"/>
      <c r="G84" s="61"/>
    </row>
    <row r="85" spans="1:7" ht="15.75" x14ac:dyDescent="0.25">
      <c r="A85" s="56"/>
      <c r="B85" s="93"/>
      <c r="C85" s="94"/>
      <c r="D85" s="62"/>
      <c r="E85" s="59"/>
      <c r="F85" s="56"/>
      <c r="G85" s="61"/>
    </row>
    <row r="86" spans="1:7" ht="15.75" x14ac:dyDescent="0.25">
      <c r="A86" s="56"/>
      <c r="B86" s="93"/>
      <c r="C86" s="94"/>
      <c r="D86" s="64"/>
      <c r="E86" s="59"/>
      <c r="F86" s="56"/>
      <c r="G86" s="61"/>
    </row>
    <row r="87" spans="1:7" ht="15.75" x14ac:dyDescent="0.25">
      <c r="A87" s="56"/>
      <c r="B87" s="93"/>
      <c r="C87" s="94"/>
      <c r="D87" s="64"/>
      <c r="E87" s="59"/>
      <c r="F87" s="59"/>
      <c r="G87" s="61"/>
    </row>
    <row r="88" spans="1:7" ht="15.75" x14ac:dyDescent="0.25">
      <c r="A88" s="56"/>
      <c r="B88" s="93"/>
      <c r="C88" s="94"/>
      <c r="D88" s="67"/>
      <c r="E88" s="59"/>
      <c r="F88" s="59"/>
      <c r="G88" s="61"/>
    </row>
    <row r="89" spans="1:7" x14ac:dyDescent="0.25">
      <c r="A89" s="76"/>
      <c r="B89" s="91"/>
      <c r="C89" s="92"/>
      <c r="D89" s="76"/>
      <c r="E89" s="77"/>
      <c r="F89" s="76"/>
      <c r="G89" s="78"/>
    </row>
    <row r="90" spans="1:7" x14ac:dyDescent="0.25">
      <c r="A90" s="76"/>
      <c r="B90" s="91"/>
      <c r="C90" s="92"/>
      <c r="D90" s="76"/>
      <c r="E90" s="77"/>
      <c r="F90" s="76"/>
      <c r="G90" s="78"/>
    </row>
    <row r="91" spans="1:7" x14ac:dyDescent="0.25">
      <c r="A91" s="76"/>
      <c r="B91" s="91"/>
      <c r="C91" s="92"/>
      <c r="D91" s="76"/>
      <c r="E91" s="76"/>
      <c r="F91" s="76"/>
      <c r="G91" s="78"/>
    </row>
    <row r="92" spans="1:7" x14ac:dyDescent="0.25">
      <c r="A92" s="76"/>
      <c r="B92" s="91"/>
      <c r="C92" s="92"/>
      <c r="D92" s="76"/>
      <c r="E92" s="76"/>
      <c r="F92" s="76"/>
      <c r="G92" s="78"/>
    </row>
    <row r="93" spans="1:7" x14ac:dyDescent="0.25">
      <c r="A93" s="76"/>
      <c r="B93" s="91"/>
      <c r="C93" s="92"/>
      <c r="D93" s="76"/>
      <c r="E93" s="76"/>
      <c r="F93" s="76"/>
      <c r="G93" s="78"/>
    </row>
    <row r="94" spans="1:7" x14ac:dyDescent="0.25">
      <c r="A94" s="76"/>
      <c r="B94" s="91"/>
      <c r="C94" s="92"/>
      <c r="D94" s="76"/>
      <c r="E94" s="76"/>
      <c r="F94" s="76"/>
      <c r="G94" s="78"/>
    </row>
    <row r="95" spans="1:7" x14ac:dyDescent="0.25">
      <c r="A95" s="76"/>
      <c r="B95" s="91"/>
      <c r="C95" s="92"/>
      <c r="D95" s="76"/>
      <c r="E95" s="76"/>
      <c r="F95" s="76"/>
      <c r="G95" s="78"/>
    </row>
    <row r="96" spans="1:7" x14ac:dyDescent="0.25">
      <c r="A96" s="79"/>
      <c r="B96" s="79"/>
      <c r="C96" s="79"/>
      <c r="D96" s="79"/>
      <c r="E96" s="79"/>
      <c r="F96" s="79"/>
      <c r="G96" s="80"/>
    </row>
    <row r="97" spans="1:7" x14ac:dyDescent="0.25">
      <c r="A97" s="79"/>
      <c r="B97" s="79"/>
      <c r="C97" s="79"/>
      <c r="D97" s="79"/>
      <c r="E97" s="79"/>
      <c r="F97" s="79"/>
      <c r="G97" s="80"/>
    </row>
    <row r="98" spans="1:7" x14ac:dyDescent="0.25">
      <c r="A98" s="79"/>
      <c r="B98" s="79"/>
      <c r="C98" s="79"/>
      <c r="D98" s="79"/>
      <c r="E98" s="79"/>
      <c r="F98" s="79"/>
      <c r="G98" s="80"/>
    </row>
    <row r="99" spans="1:7" x14ac:dyDescent="0.25">
      <c r="A99" s="79"/>
      <c r="B99" s="79"/>
      <c r="C99" s="79"/>
      <c r="D99" s="79"/>
      <c r="E99" s="79"/>
      <c r="F99" s="79"/>
      <c r="G99" s="80"/>
    </row>
  </sheetData>
  <mergeCells count="95">
    <mergeCell ref="B6:C6"/>
    <mergeCell ref="A1:G1"/>
    <mergeCell ref="A2:G2"/>
    <mergeCell ref="A3:G3"/>
    <mergeCell ref="A4:G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4:G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G53"/>
    <mergeCell ref="B66:C66"/>
    <mergeCell ref="A55:G55"/>
    <mergeCell ref="A56:G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8:C78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1:C91"/>
    <mergeCell ref="B92:C92"/>
    <mergeCell ref="B93:C93"/>
    <mergeCell ref="B94:C94"/>
    <mergeCell ref="B95:C9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workbookViewId="0">
      <selection activeCell="AB19" sqref="AB19"/>
    </sheetView>
  </sheetViews>
  <sheetFormatPr defaultColWidth="13.5703125" defaultRowHeight="12.75" x14ac:dyDescent="0.2"/>
  <cols>
    <col min="1" max="1" width="4.7109375" style="1" bestFit="1" customWidth="1"/>
    <col min="2" max="2" width="5.28515625" style="1" bestFit="1" customWidth="1"/>
    <col min="3" max="3" width="13.5703125" style="2"/>
    <col min="4" max="4" width="10.85546875" style="2" customWidth="1"/>
    <col min="5" max="13" width="3" style="50" customWidth="1"/>
    <col min="14" max="14" width="4.140625" style="1" customWidth="1"/>
    <col min="15" max="15" width="5" style="50" bestFit="1" customWidth="1"/>
    <col min="16" max="16" width="3" style="50" customWidth="1"/>
    <col min="17" max="17" width="6.140625" style="51" bestFit="1" customWidth="1"/>
    <col min="18" max="19" width="3" style="2" customWidth="1"/>
    <col min="20" max="20" width="6.28515625" style="2" customWidth="1"/>
    <col min="21" max="21" width="7.42578125" style="2" customWidth="1"/>
    <col min="22" max="22" width="3.85546875" style="2" customWidth="1"/>
    <col min="23" max="23" width="5.28515625" style="2" customWidth="1"/>
    <col min="24" max="24" width="4.42578125" style="2" customWidth="1"/>
    <col min="25" max="253" width="9.140625" style="2" customWidth="1"/>
    <col min="254" max="254" width="3.28515625" style="2" customWidth="1"/>
    <col min="255" max="255" width="13.5703125" style="2"/>
    <col min="256" max="256" width="3.28515625" style="2" customWidth="1"/>
    <col min="257" max="257" width="13.5703125" style="2"/>
    <col min="258" max="258" width="10.85546875" style="2" customWidth="1"/>
    <col min="259" max="270" width="3" style="2" customWidth="1"/>
    <col min="271" max="271" width="4.140625" style="2" customWidth="1"/>
    <col min="272" max="272" width="3" style="2" customWidth="1"/>
    <col min="273" max="273" width="7.85546875" style="2" bestFit="1" customWidth="1"/>
    <col min="274" max="275" width="3" style="2" customWidth="1"/>
    <col min="276" max="276" width="6.28515625" style="2" customWidth="1"/>
    <col min="277" max="277" width="7.42578125" style="2" customWidth="1"/>
    <col min="278" max="278" width="3.85546875" style="2" customWidth="1"/>
    <col min="279" max="279" width="5.28515625" style="2" customWidth="1"/>
    <col min="280" max="280" width="4.42578125" style="2" customWidth="1"/>
    <col min="281" max="509" width="9.140625" style="2" customWidth="1"/>
    <col min="510" max="510" width="3.28515625" style="2" customWidth="1"/>
    <col min="511" max="511" width="13.5703125" style="2"/>
    <col min="512" max="512" width="3.28515625" style="2" customWidth="1"/>
    <col min="513" max="513" width="13.5703125" style="2"/>
    <col min="514" max="514" width="10.85546875" style="2" customWidth="1"/>
    <col min="515" max="526" width="3" style="2" customWidth="1"/>
    <col min="527" max="527" width="4.140625" style="2" customWidth="1"/>
    <col min="528" max="528" width="3" style="2" customWidth="1"/>
    <col min="529" max="529" width="7.85546875" style="2" bestFit="1" customWidth="1"/>
    <col min="530" max="531" width="3" style="2" customWidth="1"/>
    <col min="532" max="532" width="6.28515625" style="2" customWidth="1"/>
    <col min="533" max="533" width="7.42578125" style="2" customWidth="1"/>
    <col min="534" max="534" width="3.85546875" style="2" customWidth="1"/>
    <col min="535" max="535" width="5.28515625" style="2" customWidth="1"/>
    <col min="536" max="536" width="4.42578125" style="2" customWidth="1"/>
    <col min="537" max="765" width="9.140625" style="2" customWidth="1"/>
    <col min="766" max="766" width="3.28515625" style="2" customWidth="1"/>
    <col min="767" max="767" width="13.5703125" style="2"/>
    <col min="768" max="768" width="3.28515625" style="2" customWidth="1"/>
    <col min="769" max="769" width="13.5703125" style="2"/>
    <col min="770" max="770" width="10.85546875" style="2" customWidth="1"/>
    <col min="771" max="782" width="3" style="2" customWidth="1"/>
    <col min="783" max="783" width="4.140625" style="2" customWidth="1"/>
    <col min="784" max="784" width="3" style="2" customWidth="1"/>
    <col min="785" max="785" width="7.85546875" style="2" bestFit="1" customWidth="1"/>
    <col min="786" max="787" width="3" style="2" customWidth="1"/>
    <col min="788" max="788" width="6.28515625" style="2" customWidth="1"/>
    <col min="789" max="789" width="7.42578125" style="2" customWidth="1"/>
    <col min="790" max="790" width="3.85546875" style="2" customWidth="1"/>
    <col min="791" max="791" width="5.28515625" style="2" customWidth="1"/>
    <col min="792" max="792" width="4.42578125" style="2" customWidth="1"/>
    <col min="793" max="1021" width="9.140625" style="2" customWidth="1"/>
    <col min="1022" max="1022" width="3.28515625" style="2" customWidth="1"/>
    <col min="1023" max="1023" width="13.5703125" style="2"/>
    <col min="1024" max="1024" width="3.28515625" style="2" customWidth="1"/>
    <col min="1025" max="1025" width="13.5703125" style="2"/>
    <col min="1026" max="1026" width="10.85546875" style="2" customWidth="1"/>
    <col min="1027" max="1038" width="3" style="2" customWidth="1"/>
    <col min="1039" max="1039" width="4.140625" style="2" customWidth="1"/>
    <col min="1040" max="1040" width="3" style="2" customWidth="1"/>
    <col min="1041" max="1041" width="7.85546875" style="2" bestFit="1" customWidth="1"/>
    <col min="1042" max="1043" width="3" style="2" customWidth="1"/>
    <col min="1044" max="1044" width="6.28515625" style="2" customWidth="1"/>
    <col min="1045" max="1045" width="7.42578125" style="2" customWidth="1"/>
    <col min="1046" max="1046" width="3.85546875" style="2" customWidth="1"/>
    <col min="1047" max="1047" width="5.28515625" style="2" customWidth="1"/>
    <col min="1048" max="1048" width="4.42578125" style="2" customWidth="1"/>
    <col min="1049" max="1277" width="9.140625" style="2" customWidth="1"/>
    <col min="1278" max="1278" width="3.28515625" style="2" customWidth="1"/>
    <col min="1279" max="1279" width="13.5703125" style="2"/>
    <col min="1280" max="1280" width="3.28515625" style="2" customWidth="1"/>
    <col min="1281" max="1281" width="13.5703125" style="2"/>
    <col min="1282" max="1282" width="10.85546875" style="2" customWidth="1"/>
    <col min="1283" max="1294" width="3" style="2" customWidth="1"/>
    <col min="1295" max="1295" width="4.140625" style="2" customWidth="1"/>
    <col min="1296" max="1296" width="3" style="2" customWidth="1"/>
    <col min="1297" max="1297" width="7.85546875" style="2" bestFit="1" customWidth="1"/>
    <col min="1298" max="1299" width="3" style="2" customWidth="1"/>
    <col min="1300" max="1300" width="6.28515625" style="2" customWidth="1"/>
    <col min="1301" max="1301" width="7.42578125" style="2" customWidth="1"/>
    <col min="1302" max="1302" width="3.85546875" style="2" customWidth="1"/>
    <col min="1303" max="1303" width="5.28515625" style="2" customWidth="1"/>
    <col min="1304" max="1304" width="4.42578125" style="2" customWidth="1"/>
    <col min="1305" max="1533" width="9.140625" style="2" customWidth="1"/>
    <col min="1534" max="1534" width="3.28515625" style="2" customWidth="1"/>
    <col min="1535" max="1535" width="13.5703125" style="2"/>
    <col min="1536" max="1536" width="3.28515625" style="2" customWidth="1"/>
    <col min="1537" max="1537" width="13.5703125" style="2"/>
    <col min="1538" max="1538" width="10.85546875" style="2" customWidth="1"/>
    <col min="1539" max="1550" width="3" style="2" customWidth="1"/>
    <col min="1551" max="1551" width="4.140625" style="2" customWidth="1"/>
    <col min="1552" max="1552" width="3" style="2" customWidth="1"/>
    <col min="1553" max="1553" width="7.85546875" style="2" bestFit="1" customWidth="1"/>
    <col min="1554" max="1555" width="3" style="2" customWidth="1"/>
    <col min="1556" max="1556" width="6.28515625" style="2" customWidth="1"/>
    <col min="1557" max="1557" width="7.42578125" style="2" customWidth="1"/>
    <col min="1558" max="1558" width="3.85546875" style="2" customWidth="1"/>
    <col min="1559" max="1559" width="5.28515625" style="2" customWidth="1"/>
    <col min="1560" max="1560" width="4.42578125" style="2" customWidth="1"/>
    <col min="1561" max="1789" width="9.140625" style="2" customWidth="1"/>
    <col min="1790" max="1790" width="3.28515625" style="2" customWidth="1"/>
    <col min="1791" max="1791" width="13.5703125" style="2"/>
    <col min="1792" max="1792" width="3.28515625" style="2" customWidth="1"/>
    <col min="1793" max="1793" width="13.5703125" style="2"/>
    <col min="1794" max="1794" width="10.85546875" style="2" customWidth="1"/>
    <col min="1795" max="1806" width="3" style="2" customWidth="1"/>
    <col min="1807" max="1807" width="4.140625" style="2" customWidth="1"/>
    <col min="1808" max="1808" width="3" style="2" customWidth="1"/>
    <col min="1809" max="1809" width="7.85546875" style="2" bestFit="1" customWidth="1"/>
    <col min="1810" max="1811" width="3" style="2" customWidth="1"/>
    <col min="1812" max="1812" width="6.28515625" style="2" customWidth="1"/>
    <col min="1813" max="1813" width="7.42578125" style="2" customWidth="1"/>
    <col min="1814" max="1814" width="3.85546875" style="2" customWidth="1"/>
    <col min="1815" max="1815" width="5.28515625" style="2" customWidth="1"/>
    <col min="1816" max="1816" width="4.42578125" style="2" customWidth="1"/>
    <col min="1817" max="2045" width="9.140625" style="2" customWidth="1"/>
    <col min="2046" max="2046" width="3.28515625" style="2" customWidth="1"/>
    <col min="2047" max="2047" width="13.5703125" style="2"/>
    <col min="2048" max="2048" width="3.28515625" style="2" customWidth="1"/>
    <col min="2049" max="2049" width="13.5703125" style="2"/>
    <col min="2050" max="2050" width="10.85546875" style="2" customWidth="1"/>
    <col min="2051" max="2062" width="3" style="2" customWidth="1"/>
    <col min="2063" max="2063" width="4.140625" style="2" customWidth="1"/>
    <col min="2064" max="2064" width="3" style="2" customWidth="1"/>
    <col min="2065" max="2065" width="7.85546875" style="2" bestFit="1" customWidth="1"/>
    <col min="2066" max="2067" width="3" style="2" customWidth="1"/>
    <col min="2068" max="2068" width="6.28515625" style="2" customWidth="1"/>
    <col min="2069" max="2069" width="7.42578125" style="2" customWidth="1"/>
    <col min="2070" max="2070" width="3.85546875" style="2" customWidth="1"/>
    <col min="2071" max="2071" width="5.28515625" style="2" customWidth="1"/>
    <col min="2072" max="2072" width="4.42578125" style="2" customWidth="1"/>
    <col min="2073" max="2301" width="9.140625" style="2" customWidth="1"/>
    <col min="2302" max="2302" width="3.28515625" style="2" customWidth="1"/>
    <col min="2303" max="2303" width="13.5703125" style="2"/>
    <col min="2304" max="2304" width="3.28515625" style="2" customWidth="1"/>
    <col min="2305" max="2305" width="13.5703125" style="2"/>
    <col min="2306" max="2306" width="10.85546875" style="2" customWidth="1"/>
    <col min="2307" max="2318" width="3" style="2" customWidth="1"/>
    <col min="2319" max="2319" width="4.140625" style="2" customWidth="1"/>
    <col min="2320" max="2320" width="3" style="2" customWidth="1"/>
    <col min="2321" max="2321" width="7.85546875" style="2" bestFit="1" customWidth="1"/>
    <col min="2322" max="2323" width="3" style="2" customWidth="1"/>
    <col min="2324" max="2324" width="6.28515625" style="2" customWidth="1"/>
    <col min="2325" max="2325" width="7.42578125" style="2" customWidth="1"/>
    <col min="2326" max="2326" width="3.85546875" style="2" customWidth="1"/>
    <col min="2327" max="2327" width="5.28515625" style="2" customWidth="1"/>
    <col min="2328" max="2328" width="4.42578125" style="2" customWidth="1"/>
    <col min="2329" max="2557" width="9.140625" style="2" customWidth="1"/>
    <col min="2558" max="2558" width="3.28515625" style="2" customWidth="1"/>
    <col min="2559" max="2559" width="13.5703125" style="2"/>
    <col min="2560" max="2560" width="3.28515625" style="2" customWidth="1"/>
    <col min="2561" max="2561" width="13.5703125" style="2"/>
    <col min="2562" max="2562" width="10.85546875" style="2" customWidth="1"/>
    <col min="2563" max="2574" width="3" style="2" customWidth="1"/>
    <col min="2575" max="2575" width="4.140625" style="2" customWidth="1"/>
    <col min="2576" max="2576" width="3" style="2" customWidth="1"/>
    <col min="2577" max="2577" width="7.85546875" style="2" bestFit="1" customWidth="1"/>
    <col min="2578" max="2579" width="3" style="2" customWidth="1"/>
    <col min="2580" max="2580" width="6.28515625" style="2" customWidth="1"/>
    <col min="2581" max="2581" width="7.42578125" style="2" customWidth="1"/>
    <col min="2582" max="2582" width="3.85546875" style="2" customWidth="1"/>
    <col min="2583" max="2583" width="5.28515625" style="2" customWidth="1"/>
    <col min="2584" max="2584" width="4.42578125" style="2" customWidth="1"/>
    <col min="2585" max="2813" width="9.140625" style="2" customWidth="1"/>
    <col min="2814" max="2814" width="3.28515625" style="2" customWidth="1"/>
    <col min="2815" max="2815" width="13.5703125" style="2"/>
    <col min="2816" max="2816" width="3.28515625" style="2" customWidth="1"/>
    <col min="2817" max="2817" width="13.5703125" style="2"/>
    <col min="2818" max="2818" width="10.85546875" style="2" customWidth="1"/>
    <col min="2819" max="2830" width="3" style="2" customWidth="1"/>
    <col min="2831" max="2831" width="4.140625" style="2" customWidth="1"/>
    <col min="2832" max="2832" width="3" style="2" customWidth="1"/>
    <col min="2833" max="2833" width="7.85546875" style="2" bestFit="1" customWidth="1"/>
    <col min="2834" max="2835" width="3" style="2" customWidth="1"/>
    <col min="2836" max="2836" width="6.28515625" style="2" customWidth="1"/>
    <col min="2837" max="2837" width="7.42578125" style="2" customWidth="1"/>
    <col min="2838" max="2838" width="3.85546875" style="2" customWidth="1"/>
    <col min="2839" max="2839" width="5.28515625" style="2" customWidth="1"/>
    <col min="2840" max="2840" width="4.42578125" style="2" customWidth="1"/>
    <col min="2841" max="3069" width="9.140625" style="2" customWidth="1"/>
    <col min="3070" max="3070" width="3.28515625" style="2" customWidth="1"/>
    <col min="3071" max="3071" width="13.5703125" style="2"/>
    <col min="3072" max="3072" width="3.28515625" style="2" customWidth="1"/>
    <col min="3073" max="3073" width="13.5703125" style="2"/>
    <col min="3074" max="3074" width="10.85546875" style="2" customWidth="1"/>
    <col min="3075" max="3086" width="3" style="2" customWidth="1"/>
    <col min="3087" max="3087" width="4.140625" style="2" customWidth="1"/>
    <col min="3088" max="3088" width="3" style="2" customWidth="1"/>
    <col min="3089" max="3089" width="7.85546875" style="2" bestFit="1" customWidth="1"/>
    <col min="3090" max="3091" width="3" style="2" customWidth="1"/>
    <col min="3092" max="3092" width="6.28515625" style="2" customWidth="1"/>
    <col min="3093" max="3093" width="7.42578125" style="2" customWidth="1"/>
    <col min="3094" max="3094" width="3.85546875" style="2" customWidth="1"/>
    <col min="3095" max="3095" width="5.28515625" style="2" customWidth="1"/>
    <col min="3096" max="3096" width="4.42578125" style="2" customWidth="1"/>
    <col min="3097" max="3325" width="9.140625" style="2" customWidth="1"/>
    <col min="3326" max="3326" width="3.28515625" style="2" customWidth="1"/>
    <col min="3327" max="3327" width="13.5703125" style="2"/>
    <col min="3328" max="3328" width="3.28515625" style="2" customWidth="1"/>
    <col min="3329" max="3329" width="13.5703125" style="2"/>
    <col min="3330" max="3330" width="10.85546875" style="2" customWidth="1"/>
    <col min="3331" max="3342" width="3" style="2" customWidth="1"/>
    <col min="3343" max="3343" width="4.140625" style="2" customWidth="1"/>
    <col min="3344" max="3344" width="3" style="2" customWidth="1"/>
    <col min="3345" max="3345" width="7.85546875" style="2" bestFit="1" customWidth="1"/>
    <col min="3346" max="3347" width="3" style="2" customWidth="1"/>
    <col min="3348" max="3348" width="6.28515625" style="2" customWidth="1"/>
    <col min="3349" max="3349" width="7.42578125" style="2" customWidth="1"/>
    <col min="3350" max="3350" width="3.85546875" style="2" customWidth="1"/>
    <col min="3351" max="3351" width="5.28515625" style="2" customWidth="1"/>
    <col min="3352" max="3352" width="4.42578125" style="2" customWidth="1"/>
    <col min="3353" max="3581" width="9.140625" style="2" customWidth="1"/>
    <col min="3582" max="3582" width="3.28515625" style="2" customWidth="1"/>
    <col min="3583" max="3583" width="13.5703125" style="2"/>
    <col min="3584" max="3584" width="3.28515625" style="2" customWidth="1"/>
    <col min="3585" max="3585" width="13.5703125" style="2"/>
    <col min="3586" max="3586" width="10.85546875" style="2" customWidth="1"/>
    <col min="3587" max="3598" width="3" style="2" customWidth="1"/>
    <col min="3599" max="3599" width="4.140625" style="2" customWidth="1"/>
    <col min="3600" max="3600" width="3" style="2" customWidth="1"/>
    <col min="3601" max="3601" width="7.85546875" style="2" bestFit="1" customWidth="1"/>
    <col min="3602" max="3603" width="3" style="2" customWidth="1"/>
    <col min="3604" max="3604" width="6.28515625" style="2" customWidth="1"/>
    <col min="3605" max="3605" width="7.42578125" style="2" customWidth="1"/>
    <col min="3606" max="3606" width="3.85546875" style="2" customWidth="1"/>
    <col min="3607" max="3607" width="5.28515625" style="2" customWidth="1"/>
    <col min="3608" max="3608" width="4.42578125" style="2" customWidth="1"/>
    <col min="3609" max="3837" width="9.140625" style="2" customWidth="1"/>
    <col min="3838" max="3838" width="3.28515625" style="2" customWidth="1"/>
    <col min="3839" max="3839" width="13.5703125" style="2"/>
    <col min="3840" max="3840" width="3.28515625" style="2" customWidth="1"/>
    <col min="3841" max="3841" width="13.5703125" style="2"/>
    <col min="3842" max="3842" width="10.85546875" style="2" customWidth="1"/>
    <col min="3843" max="3854" width="3" style="2" customWidth="1"/>
    <col min="3855" max="3855" width="4.140625" style="2" customWidth="1"/>
    <col min="3856" max="3856" width="3" style="2" customWidth="1"/>
    <col min="3857" max="3857" width="7.85546875" style="2" bestFit="1" customWidth="1"/>
    <col min="3858" max="3859" width="3" style="2" customWidth="1"/>
    <col min="3860" max="3860" width="6.28515625" style="2" customWidth="1"/>
    <col min="3861" max="3861" width="7.42578125" style="2" customWidth="1"/>
    <col min="3862" max="3862" width="3.85546875" style="2" customWidth="1"/>
    <col min="3863" max="3863" width="5.28515625" style="2" customWidth="1"/>
    <col min="3864" max="3864" width="4.42578125" style="2" customWidth="1"/>
    <col min="3865" max="4093" width="9.140625" style="2" customWidth="1"/>
    <col min="4094" max="4094" width="3.28515625" style="2" customWidth="1"/>
    <col min="4095" max="4095" width="13.5703125" style="2"/>
    <col min="4096" max="4096" width="3.28515625" style="2" customWidth="1"/>
    <col min="4097" max="4097" width="13.5703125" style="2"/>
    <col min="4098" max="4098" width="10.85546875" style="2" customWidth="1"/>
    <col min="4099" max="4110" width="3" style="2" customWidth="1"/>
    <col min="4111" max="4111" width="4.140625" style="2" customWidth="1"/>
    <col min="4112" max="4112" width="3" style="2" customWidth="1"/>
    <col min="4113" max="4113" width="7.85546875" style="2" bestFit="1" customWidth="1"/>
    <col min="4114" max="4115" width="3" style="2" customWidth="1"/>
    <col min="4116" max="4116" width="6.28515625" style="2" customWidth="1"/>
    <col min="4117" max="4117" width="7.42578125" style="2" customWidth="1"/>
    <col min="4118" max="4118" width="3.85546875" style="2" customWidth="1"/>
    <col min="4119" max="4119" width="5.28515625" style="2" customWidth="1"/>
    <col min="4120" max="4120" width="4.42578125" style="2" customWidth="1"/>
    <col min="4121" max="4349" width="9.140625" style="2" customWidth="1"/>
    <col min="4350" max="4350" width="3.28515625" style="2" customWidth="1"/>
    <col min="4351" max="4351" width="13.5703125" style="2"/>
    <col min="4352" max="4352" width="3.28515625" style="2" customWidth="1"/>
    <col min="4353" max="4353" width="13.5703125" style="2"/>
    <col min="4354" max="4354" width="10.85546875" style="2" customWidth="1"/>
    <col min="4355" max="4366" width="3" style="2" customWidth="1"/>
    <col min="4367" max="4367" width="4.140625" style="2" customWidth="1"/>
    <col min="4368" max="4368" width="3" style="2" customWidth="1"/>
    <col min="4369" max="4369" width="7.85546875" style="2" bestFit="1" customWidth="1"/>
    <col min="4370" max="4371" width="3" style="2" customWidth="1"/>
    <col min="4372" max="4372" width="6.28515625" style="2" customWidth="1"/>
    <col min="4373" max="4373" width="7.42578125" style="2" customWidth="1"/>
    <col min="4374" max="4374" width="3.85546875" style="2" customWidth="1"/>
    <col min="4375" max="4375" width="5.28515625" style="2" customWidth="1"/>
    <col min="4376" max="4376" width="4.42578125" style="2" customWidth="1"/>
    <col min="4377" max="4605" width="9.140625" style="2" customWidth="1"/>
    <col min="4606" max="4606" width="3.28515625" style="2" customWidth="1"/>
    <col min="4607" max="4607" width="13.5703125" style="2"/>
    <col min="4608" max="4608" width="3.28515625" style="2" customWidth="1"/>
    <col min="4609" max="4609" width="13.5703125" style="2"/>
    <col min="4610" max="4610" width="10.85546875" style="2" customWidth="1"/>
    <col min="4611" max="4622" width="3" style="2" customWidth="1"/>
    <col min="4623" max="4623" width="4.140625" style="2" customWidth="1"/>
    <col min="4624" max="4624" width="3" style="2" customWidth="1"/>
    <col min="4625" max="4625" width="7.85546875" style="2" bestFit="1" customWidth="1"/>
    <col min="4626" max="4627" width="3" style="2" customWidth="1"/>
    <col min="4628" max="4628" width="6.28515625" style="2" customWidth="1"/>
    <col min="4629" max="4629" width="7.42578125" style="2" customWidth="1"/>
    <col min="4630" max="4630" width="3.85546875" style="2" customWidth="1"/>
    <col min="4631" max="4631" width="5.28515625" style="2" customWidth="1"/>
    <col min="4632" max="4632" width="4.42578125" style="2" customWidth="1"/>
    <col min="4633" max="4861" width="9.140625" style="2" customWidth="1"/>
    <col min="4862" max="4862" width="3.28515625" style="2" customWidth="1"/>
    <col min="4863" max="4863" width="13.5703125" style="2"/>
    <col min="4864" max="4864" width="3.28515625" style="2" customWidth="1"/>
    <col min="4865" max="4865" width="13.5703125" style="2"/>
    <col min="4866" max="4866" width="10.85546875" style="2" customWidth="1"/>
    <col min="4867" max="4878" width="3" style="2" customWidth="1"/>
    <col min="4879" max="4879" width="4.140625" style="2" customWidth="1"/>
    <col min="4880" max="4880" width="3" style="2" customWidth="1"/>
    <col min="4881" max="4881" width="7.85546875" style="2" bestFit="1" customWidth="1"/>
    <col min="4882" max="4883" width="3" style="2" customWidth="1"/>
    <col min="4884" max="4884" width="6.28515625" style="2" customWidth="1"/>
    <col min="4885" max="4885" width="7.42578125" style="2" customWidth="1"/>
    <col min="4886" max="4886" width="3.85546875" style="2" customWidth="1"/>
    <col min="4887" max="4887" width="5.28515625" style="2" customWidth="1"/>
    <col min="4888" max="4888" width="4.42578125" style="2" customWidth="1"/>
    <col min="4889" max="5117" width="9.140625" style="2" customWidth="1"/>
    <col min="5118" max="5118" width="3.28515625" style="2" customWidth="1"/>
    <col min="5119" max="5119" width="13.5703125" style="2"/>
    <col min="5120" max="5120" width="3.28515625" style="2" customWidth="1"/>
    <col min="5121" max="5121" width="13.5703125" style="2"/>
    <col min="5122" max="5122" width="10.85546875" style="2" customWidth="1"/>
    <col min="5123" max="5134" width="3" style="2" customWidth="1"/>
    <col min="5135" max="5135" width="4.140625" style="2" customWidth="1"/>
    <col min="5136" max="5136" width="3" style="2" customWidth="1"/>
    <col min="5137" max="5137" width="7.85546875" style="2" bestFit="1" customWidth="1"/>
    <col min="5138" max="5139" width="3" style="2" customWidth="1"/>
    <col min="5140" max="5140" width="6.28515625" style="2" customWidth="1"/>
    <col min="5141" max="5141" width="7.42578125" style="2" customWidth="1"/>
    <col min="5142" max="5142" width="3.85546875" style="2" customWidth="1"/>
    <col min="5143" max="5143" width="5.28515625" style="2" customWidth="1"/>
    <col min="5144" max="5144" width="4.42578125" style="2" customWidth="1"/>
    <col min="5145" max="5373" width="9.140625" style="2" customWidth="1"/>
    <col min="5374" max="5374" width="3.28515625" style="2" customWidth="1"/>
    <col min="5375" max="5375" width="13.5703125" style="2"/>
    <col min="5376" max="5376" width="3.28515625" style="2" customWidth="1"/>
    <col min="5377" max="5377" width="13.5703125" style="2"/>
    <col min="5378" max="5378" width="10.85546875" style="2" customWidth="1"/>
    <col min="5379" max="5390" width="3" style="2" customWidth="1"/>
    <col min="5391" max="5391" width="4.140625" style="2" customWidth="1"/>
    <col min="5392" max="5392" width="3" style="2" customWidth="1"/>
    <col min="5393" max="5393" width="7.85546875" style="2" bestFit="1" customWidth="1"/>
    <col min="5394" max="5395" width="3" style="2" customWidth="1"/>
    <col min="5396" max="5396" width="6.28515625" style="2" customWidth="1"/>
    <col min="5397" max="5397" width="7.42578125" style="2" customWidth="1"/>
    <col min="5398" max="5398" width="3.85546875" style="2" customWidth="1"/>
    <col min="5399" max="5399" width="5.28515625" style="2" customWidth="1"/>
    <col min="5400" max="5400" width="4.42578125" style="2" customWidth="1"/>
    <col min="5401" max="5629" width="9.140625" style="2" customWidth="1"/>
    <col min="5630" max="5630" width="3.28515625" style="2" customWidth="1"/>
    <col min="5631" max="5631" width="13.5703125" style="2"/>
    <col min="5632" max="5632" width="3.28515625" style="2" customWidth="1"/>
    <col min="5633" max="5633" width="13.5703125" style="2"/>
    <col min="5634" max="5634" width="10.85546875" style="2" customWidth="1"/>
    <col min="5635" max="5646" width="3" style="2" customWidth="1"/>
    <col min="5647" max="5647" width="4.140625" style="2" customWidth="1"/>
    <col min="5648" max="5648" width="3" style="2" customWidth="1"/>
    <col min="5649" max="5649" width="7.85546875" style="2" bestFit="1" customWidth="1"/>
    <col min="5650" max="5651" width="3" style="2" customWidth="1"/>
    <col min="5652" max="5652" width="6.28515625" style="2" customWidth="1"/>
    <col min="5653" max="5653" width="7.42578125" style="2" customWidth="1"/>
    <col min="5654" max="5654" width="3.85546875" style="2" customWidth="1"/>
    <col min="5655" max="5655" width="5.28515625" style="2" customWidth="1"/>
    <col min="5656" max="5656" width="4.42578125" style="2" customWidth="1"/>
    <col min="5657" max="5885" width="9.140625" style="2" customWidth="1"/>
    <col min="5886" max="5886" width="3.28515625" style="2" customWidth="1"/>
    <col min="5887" max="5887" width="13.5703125" style="2"/>
    <col min="5888" max="5888" width="3.28515625" style="2" customWidth="1"/>
    <col min="5889" max="5889" width="13.5703125" style="2"/>
    <col min="5890" max="5890" width="10.85546875" style="2" customWidth="1"/>
    <col min="5891" max="5902" width="3" style="2" customWidth="1"/>
    <col min="5903" max="5903" width="4.140625" style="2" customWidth="1"/>
    <col min="5904" max="5904" width="3" style="2" customWidth="1"/>
    <col min="5905" max="5905" width="7.85546875" style="2" bestFit="1" customWidth="1"/>
    <col min="5906" max="5907" width="3" style="2" customWidth="1"/>
    <col min="5908" max="5908" width="6.28515625" style="2" customWidth="1"/>
    <col min="5909" max="5909" width="7.42578125" style="2" customWidth="1"/>
    <col min="5910" max="5910" width="3.85546875" style="2" customWidth="1"/>
    <col min="5911" max="5911" width="5.28515625" style="2" customWidth="1"/>
    <col min="5912" max="5912" width="4.42578125" style="2" customWidth="1"/>
    <col min="5913" max="6141" width="9.140625" style="2" customWidth="1"/>
    <col min="6142" max="6142" width="3.28515625" style="2" customWidth="1"/>
    <col min="6143" max="6143" width="13.5703125" style="2"/>
    <col min="6144" max="6144" width="3.28515625" style="2" customWidth="1"/>
    <col min="6145" max="6145" width="13.5703125" style="2"/>
    <col min="6146" max="6146" width="10.85546875" style="2" customWidth="1"/>
    <col min="6147" max="6158" width="3" style="2" customWidth="1"/>
    <col min="6159" max="6159" width="4.140625" style="2" customWidth="1"/>
    <col min="6160" max="6160" width="3" style="2" customWidth="1"/>
    <col min="6161" max="6161" width="7.85546875" style="2" bestFit="1" customWidth="1"/>
    <col min="6162" max="6163" width="3" style="2" customWidth="1"/>
    <col min="6164" max="6164" width="6.28515625" style="2" customWidth="1"/>
    <col min="6165" max="6165" width="7.42578125" style="2" customWidth="1"/>
    <col min="6166" max="6166" width="3.85546875" style="2" customWidth="1"/>
    <col min="6167" max="6167" width="5.28515625" style="2" customWidth="1"/>
    <col min="6168" max="6168" width="4.42578125" style="2" customWidth="1"/>
    <col min="6169" max="6397" width="9.140625" style="2" customWidth="1"/>
    <col min="6398" max="6398" width="3.28515625" style="2" customWidth="1"/>
    <col min="6399" max="6399" width="13.5703125" style="2"/>
    <col min="6400" max="6400" width="3.28515625" style="2" customWidth="1"/>
    <col min="6401" max="6401" width="13.5703125" style="2"/>
    <col min="6402" max="6402" width="10.85546875" style="2" customWidth="1"/>
    <col min="6403" max="6414" width="3" style="2" customWidth="1"/>
    <col min="6415" max="6415" width="4.140625" style="2" customWidth="1"/>
    <col min="6416" max="6416" width="3" style="2" customWidth="1"/>
    <col min="6417" max="6417" width="7.85546875" style="2" bestFit="1" customWidth="1"/>
    <col min="6418" max="6419" width="3" style="2" customWidth="1"/>
    <col min="6420" max="6420" width="6.28515625" style="2" customWidth="1"/>
    <col min="6421" max="6421" width="7.42578125" style="2" customWidth="1"/>
    <col min="6422" max="6422" width="3.85546875" style="2" customWidth="1"/>
    <col min="6423" max="6423" width="5.28515625" style="2" customWidth="1"/>
    <col min="6424" max="6424" width="4.42578125" style="2" customWidth="1"/>
    <col min="6425" max="6653" width="9.140625" style="2" customWidth="1"/>
    <col min="6654" max="6654" width="3.28515625" style="2" customWidth="1"/>
    <col min="6655" max="6655" width="13.5703125" style="2"/>
    <col min="6656" max="6656" width="3.28515625" style="2" customWidth="1"/>
    <col min="6657" max="6657" width="13.5703125" style="2"/>
    <col min="6658" max="6658" width="10.85546875" style="2" customWidth="1"/>
    <col min="6659" max="6670" width="3" style="2" customWidth="1"/>
    <col min="6671" max="6671" width="4.140625" style="2" customWidth="1"/>
    <col min="6672" max="6672" width="3" style="2" customWidth="1"/>
    <col min="6673" max="6673" width="7.85546875" style="2" bestFit="1" customWidth="1"/>
    <col min="6674" max="6675" width="3" style="2" customWidth="1"/>
    <col min="6676" max="6676" width="6.28515625" style="2" customWidth="1"/>
    <col min="6677" max="6677" width="7.42578125" style="2" customWidth="1"/>
    <col min="6678" max="6678" width="3.85546875" style="2" customWidth="1"/>
    <col min="6679" max="6679" width="5.28515625" style="2" customWidth="1"/>
    <col min="6680" max="6680" width="4.42578125" style="2" customWidth="1"/>
    <col min="6681" max="6909" width="9.140625" style="2" customWidth="1"/>
    <col min="6910" max="6910" width="3.28515625" style="2" customWidth="1"/>
    <col min="6911" max="6911" width="13.5703125" style="2"/>
    <col min="6912" max="6912" width="3.28515625" style="2" customWidth="1"/>
    <col min="6913" max="6913" width="13.5703125" style="2"/>
    <col min="6914" max="6914" width="10.85546875" style="2" customWidth="1"/>
    <col min="6915" max="6926" width="3" style="2" customWidth="1"/>
    <col min="6927" max="6927" width="4.140625" style="2" customWidth="1"/>
    <col min="6928" max="6928" width="3" style="2" customWidth="1"/>
    <col min="6929" max="6929" width="7.85546875" style="2" bestFit="1" customWidth="1"/>
    <col min="6930" max="6931" width="3" style="2" customWidth="1"/>
    <col min="6932" max="6932" width="6.28515625" style="2" customWidth="1"/>
    <col min="6933" max="6933" width="7.42578125" style="2" customWidth="1"/>
    <col min="6934" max="6934" width="3.85546875" style="2" customWidth="1"/>
    <col min="6935" max="6935" width="5.28515625" style="2" customWidth="1"/>
    <col min="6936" max="6936" width="4.42578125" style="2" customWidth="1"/>
    <col min="6937" max="7165" width="9.140625" style="2" customWidth="1"/>
    <col min="7166" max="7166" width="3.28515625" style="2" customWidth="1"/>
    <col min="7167" max="7167" width="13.5703125" style="2"/>
    <col min="7168" max="7168" width="3.28515625" style="2" customWidth="1"/>
    <col min="7169" max="7169" width="13.5703125" style="2"/>
    <col min="7170" max="7170" width="10.85546875" style="2" customWidth="1"/>
    <col min="7171" max="7182" width="3" style="2" customWidth="1"/>
    <col min="7183" max="7183" width="4.140625" style="2" customWidth="1"/>
    <col min="7184" max="7184" width="3" style="2" customWidth="1"/>
    <col min="7185" max="7185" width="7.85546875" style="2" bestFit="1" customWidth="1"/>
    <col min="7186" max="7187" width="3" style="2" customWidth="1"/>
    <col min="7188" max="7188" width="6.28515625" style="2" customWidth="1"/>
    <col min="7189" max="7189" width="7.42578125" style="2" customWidth="1"/>
    <col min="7190" max="7190" width="3.85546875" style="2" customWidth="1"/>
    <col min="7191" max="7191" width="5.28515625" style="2" customWidth="1"/>
    <col min="7192" max="7192" width="4.42578125" style="2" customWidth="1"/>
    <col min="7193" max="7421" width="9.140625" style="2" customWidth="1"/>
    <col min="7422" max="7422" width="3.28515625" style="2" customWidth="1"/>
    <col min="7423" max="7423" width="13.5703125" style="2"/>
    <col min="7424" max="7424" width="3.28515625" style="2" customWidth="1"/>
    <col min="7425" max="7425" width="13.5703125" style="2"/>
    <col min="7426" max="7426" width="10.85546875" style="2" customWidth="1"/>
    <col min="7427" max="7438" width="3" style="2" customWidth="1"/>
    <col min="7439" max="7439" width="4.140625" style="2" customWidth="1"/>
    <col min="7440" max="7440" width="3" style="2" customWidth="1"/>
    <col min="7441" max="7441" width="7.85546875" style="2" bestFit="1" customWidth="1"/>
    <col min="7442" max="7443" width="3" style="2" customWidth="1"/>
    <col min="7444" max="7444" width="6.28515625" style="2" customWidth="1"/>
    <col min="7445" max="7445" width="7.42578125" style="2" customWidth="1"/>
    <col min="7446" max="7446" width="3.85546875" style="2" customWidth="1"/>
    <col min="7447" max="7447" width="5.28515625" style="2" customWidth="1"/>
    <col min="7448" max="7448" width="4.42578125" style="2" customWidth="1"/>
    <col min="7449" max="7677" width="9.140625" style="2" customWidth="1"/>
    <col min="7678" max="7678" width="3.28515625" style="2" customWidth="1"/>
    <col min="7679" max="7679" width="13.5703125" style="2"/>
    <col min="7680" max="7680" width="3.28515625" style="2" customWidth="1"/>
    <col min="7681" max="7681" width="13.5703125" style="2"/>
    <col min="7682" max="7682" width="10.85546875" style="2" customWidth="1"/>
    <col min="7683" max="7694" width="3" style="2" customWidth="1"/>
    <col min="7695" max="7695" width="4.140625" style="2" customWidth="1"/>
    <col min="7696" max="7696" width="3" style="2" customWidth="1"/>
    <col min="7697" max="7697" width="7.85546875" style="2" bestFit="1" customWidth="1"/>
    <col min="7698" max="7699" width="3" style="2" customWidth="1"/>
    <col min="7700" max="7700" width="6.28515625" style="2" customWidth="1"/>
    <col min="7701" max="7701" width="7.42578125" style="2" customWidth="1"/>
    <col min="7702" max="7702" width="3.85546875" style="2" customWidth="1"/>
    <col min="7703" max="7703" width="5.28515625" style="2" customWidth="1"/>
    <col min="7704" max="7704" width="4.42578125" style="2" customWidth="1"/>
    <col min="7705" max="7933" width="9.140625" style="2" customWidth="1"/>
    <col min="7934" max="7934" width="3.28515625" style="2" customWidth="1"/>
    <col min="7935" max="7935" width="13.5703125" style="2"/>
    <col min="7936" max="7936" width="3.28515625" style="2" customWidth="1"/>
    <col min="7937" max="7937" width="13.5703125" style="2"/>
    <col min="7938" max="7938" width="10.85546875" style="2" customWidth="1"/>
    <col min="7939" max="7950" width="3" style="2" customWidth="1"/>
    <col min="7951" max="7951" width="4.140625" style="2" customWidth="1"/>
    <col min="7952" max="7952" width="3" style="2" customWidth="1"/>
    <col min="7953" max="7953" width="7.85546875" style="2" bestFit="1" customWidth="1"/>
    <col min="7954" max="7955" width="3" style="2" customWidth="1"/>
    <col min="7956" max="7956" width="6.28515625" style="2" customWidth="1"/>
    <col min="7957" max="7957" width="7.42578125" style="2" customWidth="1"/>
    <col min="7958" max="7958" width="3.85546875" style="2" customWidth="1"/>
    <col min="7959" max="7959" width="5.28515625" style="2" customWidth="1"/>
    <col min="7960" max="7960" width="4.42578125" style="2" customWidth="1"/>
    <col min="7961" max="8189" width="9.140625" style="2" customWidth="1"/>
    <col min="8190" max="8190" width="3.28515625" style="2" customWidth="1"/>
    <col min="8191" max="8191" width="13.5703125" style="2"/>
    <col min="8192" max="8192" width="3.28515625" style="2" customWidth="1"/>
    <col min="8193" max="8193" width="13.5703125" style="2"/>
    <col min="8194" max="8194" width="10.85546875" style="2" customWidth="1"/>
    <col min="8195" max="8206" width="3" style="2" customWidth="1"/>
    <col min="8207" max="8207" width="4.140625" style="2" customWidth="1"/>
    <col min="8208" max="8208" width="3" style="2" customWidth="1"/>
    <col min="8209" max="8209" width="7.85546875" style="2" bestFit="1" customWidth="1"/>
    <col min="8210" max="8211" width="3" style="2" customWidth="1"/>
    <col min="8212" max="8212" width="6.28515625" style="2" customWidth="1"/>
    <col min="8213" max="8213" width="7.42578125" style="2" customWidth="1"/>
    <col min="8214" max="8214" width="3.85546875" style="2" customWidth="1"/>
    <col min="8215" max="8215" width="5.28515625" style="2" customWidth="1"/>
    <col min="8216" max="8216" width="4.42578125" style="2" customWidth="1"/>
    <col min="8217" max="8445" width="9.140625" style="2" customWidth="1"/>
    <col min="8446" max="8446" width="3.28515625" style="2" customWidth="1"/>
    <col min="8447" max="8447" width="13.5703125" style="2"/>
    <col min="8448" max="8448" width="3.28515625" style="2" customWidth="1"/>
    <col min="8449" max="8449" width="13.5703125" style="2"/>
    <col min="8450" max="8450" width="10.85546875" style="2" customWidth="1"/>
    <col min="8451" max="8462" width="3" style="2" customWidth="1"/>
    <col min="8463" max="8463" width="4.140625" style="2" customWidth="1"/>
    <col min="8464" max="8464" width="3" style="2" customWidth="1"/>
    <col min="8465" max="8465" width="7.85546875" style="2" bestFit="1" customWidth="1"/>
    <col min="8466" max="8467" width="3" style="2" customWidth="1"/>
    <col min="8468" max="8468" width="6.28515625" style="2" customWidth="1"/>
    <col min="8469" max="8469" width="7.42578125" style="2" customWidth="1"/>
    <col min="8470" max="8470" width="3.85546875" style="2" customWidth="1"/>
    <col min="8471" max="8471" width="5.28515625" style="2" customWidth="1"/>
    <col min="8472" max="8472" width="4.42578125" style="2" customWidth="1"/>
    <col min="8473" max="8701" width="9.140625" style="2" customWidth="1"/>
    <col min="8702" max="8702" width="3.28515625" style="2" customWidth="1"/>
    <col min="8703" max="8703" width="13.5703125" style="2"/>
    <col min="8704" max="8704" width="3.28515625" style="2" customWidth="1"/>
    <col min="8705" max="8705" width="13.5703125" style="2"/>
    <col min="8706" max="8706" width="10.85546875" style="2" customWidth="1"/>
    <col min="8707" max="8718" width="3" style="2" customWidth="1"/>
    <col min="8719" max="8719" width="4.140625" style="2" customWidth="1"/>
    <col min="8720" max="8720" width="3" style="2" customWidth="1"/>
    <col min="8721" max="8721" width="7.85546875" style="2" bestFit="1" customWidth="1"/>
    <col min="8722" max="8723" width="3" style="2" customWidth="1"/>
    <col min="8724" max="8724" width="6.28515625" style="2" customWidth="1"/>
    <col min="8725" max="8725" width="7.42578125" style="2" customWidth="1"/>
    <col min="8726" max="8726" width="3.85546875" style="2" customWidth="1"/>
    <col min="8727" max="8727" width="5.28515625" style="2" customWidth="1"/>
    <col min="8728" max="8728" width="4.42578125" style="2" customWidth="1"/>
    <col min="8729" max="8957" width="9.140625" style="2" customWidth="1"/>
    <col min="8958" max="8958" width="3.28515625" style="2" customWidth="1"/>
    <col min="8959" max="8959" width="13.5703125" style="2"/>
    <col min="8960" max="8960" width="3.28515625" style="2" customWidth="1"/>
    <col min="8961" max="8961" width="13.5703125" style="2"/>
    <col min="8962" max="8962" width="10.85546875" style="2" customWidth="1"/>
    <col min="8963" max="8974" width="3" style="2" customWidth="1"/>
    <col min="8975" max="8975" width="4.140625" style="2" customWidth="1"/>
    <col min="8976" max="8976" width="3" style="2" customWidth="1"/>
    <col min="8977" max="8977" width="7.85546875" style="2" bestFit="1" customWidth="1"/>
    <col min="8978" max="8979" width="3" style="2" customWidth="1"/>
    <col min="8980" max="8980" width="6.28515625" style="2" customWidth="1"/>
    <col min="8981" max="8981" width="7.42578125" style="2" customWidth="1"/>
    <col min="8982" max="8982" width="3.85546875" style="2" customWidth="1"/>
    <col min="8983" max="8983" width="5.28515625" style="2" customWidth="1"/>
    <col min="8984" max="8984" width="4.42578125" style="2" customWidth="1"/>
    <col min="8985" max="9213" width="9.140625" style="2" customWidth="1"/>
    <col min="9214" max="9214" width="3.28515625" style="2" customWidth="1"/>
    <col min="9215" max="9215" width="13.5703125" style="2"/>
    <col min="9216" max="9216" width="3.28515625" style="2" customWidth="1"/>
    <col min="9217" max="9217" width="13.5703125" style="2"/>
    <col min="9218" max="9218" width="10.85546875" style="2" customWidth="1"/>
    <col min="9219" max="9230" width="3" style="2" customWidth="1"/>
    <col min="9231" max="9231" width="4.140625" style="2" customWidth="1"/>
    <col min="9232" max="9232" width="3" style="2" customWidth="1"/>
    <col min="9233" max="9233" width="7.85546875" style="2" bestFit="1" customWidth="1"/>
    <col min="9234" max="9235" width="3" style="2" customWidth="1"/>
    <col min="9236" max="9236" width="6.28515625" style="2" customWidth="1"/>
    <col min="9237" max="9237" width="7.42578125" style="2" customWidth="1"/>
    <col min="9238" max="9238" width="3.85546875" style="2" customWidth="1"/>
    <col min="9239" max="9239" width="5.28515625" style="2" customWidth="1"/>
    <col min="9240" max="9240" width="4.42578125" style="2" customWidth="1"/>
    <col min="9241" max="9469" width="9.140625" style="2" customWidth="1"/>
    <col min="9470" max="9470" width="3.28515625" style="2" customWidth="1"/>
    <col min="9471" max="9471" width="13.5703125" style="2"/>
    <col min="9472" max="9472" width="3.28515625" style="2" customWidth="1"/>
    <col min="9473" max="9473" width="13.5703125" style="2"/>
    <col min="9474" max="9474" width="10.85546875" style="2" customWidth="1"/>
    <col min="9475" max="9486" width="3" style="2" customWidth="1"/>
    <col min="9487" max="9487" width="4.140625" style="2" customWidth="1"/>
    <col min="9488" max="9488" width="3" style="2" customWidth="1"/>
    <col min="9489" max="9489" width="7.85546875" style="2" bestFit="1" customWidth="1"/>
    <col min="9490" max="9491" width="3" style="2" customWidth="1"/>
    <col min="9492" max="9492" width="6.28515625" style="2" customWidth="1"/>
    <col min="9493" max="9493" width="7.42578125" style="2" customWidth="1"/>
    <col min="9494" max="9494" width="3.85546875" style="2" customWidth="1"/>
    <col min="9495" max="9495" width="5.28515625" style="2" customWidth="1"/>
    <col min="9496" max="9496" width="4.42578125" style="2" customWidth="1"/>
    <col min="9497" max="9725" width="9.140625" style="2" customWidth="1"/>
    <col min="9726" max="9726" width="3.28515625" style="2" customWidth="1"/>
    <col min="9727" max="9727" width="13.5703125" style="2"/>
    <col min="9728" max="9728" width="3.28515625" style="2" customWidth="1"/>
    <col min="9729" max="9729" width="13.5703125" style="2"/>
    <col min="9730" max="9730" width="10.85546875" style="2" customWidth="1"/>
    <col min="9731" max="9742" width="3" style="2" customWidth="1"/>
    <col min="9743" max="9743" width="4.140625" style="2" customWidth="1"/>
    <col min="9744" max="9744" width="3" style="2" customWidth="1"/>
    <col min="9745" max="9745" width="7.85546875" style="2" bestFit="1" customWidth="1"/>
    <col min="9746" max="9747" width="3" style="2" customWidth="1"/>
    <col min="9748" max="9748" width="6.28515625" style="2" customWidth="1"/>
    <col min="9749" max="9749" width="7.42578125" style="2" customWidth="1"/>
    <col min="9750" max="9750" width="3.85546875" style="2" customWidth="1"/>
    <col min="9751" max="9751" width="5.28515625" style="2" customWidth="1"/>
    <col min="9752" max="9752" width="4.42578125" style="2" customWidth="1"/>
    <col min="9753" max="9981" width="9.140625" style="2" customWidth="1"/>
    <col min="9982" max="9982" width="3.28515625" style="2" customWidth="1"/>
    <col min="9983" max="9983" width="13.5703125" style="2"/>
    <col min="9984" max="9984" width="3.28515625" style="2" customWidth="1"/>
    <col min="9985" max="9985" width="13.5703125" style="2"/>
    <col min="9986" max="9986" width="10.85546875" style="2" customWidth="1"/>
    <col min="9987" max="9998" width="3" style="2" customWidth="1"/>
    <col min="9999" max="9999" width="4.140625" style="2" customWidth="1"/>
    <col min="10000" max="10000" width="3" style="2" customWidth="1"/>
    <col min="10001" max="10001" width="7.85546875" style="2" bestFit="1" customWidth="1"/>
    <col min="10002" max="10003" width="3" style="2" customWidth="1"/>
    <col min="10004" max="10004" width="6.28515625" style="2" customWidth="1"/>
    <col min="10005" max="10005" width="7.42578125" style="2" customWidth="1"/>
    <col min="10006" max="10006" width="3.85546875" style="2" customWidth="1"/>
    <col min="10007" max="10007" width="5.28515625" style="2" customWidth="1"/>
    <col min="10008" max="10008" width="4.42578125" style="2" customWidth="1"/>
    <col min="10009" max="10237" width="9.140625" style="2" customWidth="1"/>
    <col min="10238" max="10238" width="3.28515625" style="2" customWidth="1"/>
    <col min="10239" max="10239" width="13.5703125" style="2"/>
    <col min="10240" max="10240" width="3.28515625" style="2" customWidth="1"/>
    <col min="10241" max="10241" width="13.5703125" style="2"/>
    <col min="10242" max="10242" width="10.85546875" style="2" customWidth="1"/>
    <col min="10243" max="10254" width="3" style="2" customWidth="1"/>
    <col min="10255" max="10255" width="4.140625" style="2" customWidth="1"/>
    <col min="10256" max="10256" width="3" style="2" customWidth="1"/>
    <col min="10257" max="10257" width="7.85546875" style="2" bestFit="1" customWidth="1"/>
    <col min="10258" max="10259" width="3" style="2" customWidth="1"/>
    <col min="10260" max="10260" width="6.28515625" style="2" customWidth="1"/>
    <col min="10261" max="10261" width="7.42578125" style="2" customWidth="1"/>
    <col min="10262" max="10262" width="3.85546875" style="2" customWidth="1"/>
    <col min="10263" max="10263" width="5.28515625" style="2" customWidth="1"/>
    <col min="10264" max="10264" width="4.42578125" style="2" customWidth="1"/>
    <col min="10265" max="10493" width="9.140625" style="2" customWidth="1"/>
    <col min="10494" max="10494" width="3.28515625" style="2" customWidth="1"/>
    <col min="10495" max="10495" width="13.5703125" style="2"/>
    <col min="10496" max="10496" width="3.28515625" style="2" customWidth="1"/>
    <col min="10497" max="10497" width="13.5703125" style="2"/>
    <col min="10498" max="10498" width="10.85546875" style="2" customWidth="1"/>
    <col min="10499" max="10510" width="3" style="2" customWidth="1"/>
    <col min="10511" max="10511" width="4.140625" style="2" customWidth="1"/>
    <col min="10512" max="10512" width="3" style="2" customWidth="1"/>
    <col min="10513" max="10513" width="7.85546875" style="2" bestFit="1" customWidth="1"/>
    <col min="10514" max="10515" width="3" style="2" customWidth="1"/>
    <col min="10516" max="10516" width="6.28515625" style="2" customWidth="1"/>
    <col min="10517" max="10517" width="7.42578125" style="2" customWidth="1"/>
    <col min="10518" max="10518" width="3.85546875" style="2" customWidth="1"/>
    <col min="10519" max="10519" width="5.28515625" style="2" customWidth="1"/>
    <col min="10520" max="10520" width="4.42578125" style="2" customWidth="1"/>
    <col min="10521" max="10749" width="9.140625" style="2" customWidth="1"/>
    <col min="10750" max="10750" width="3.28515625" style="2" customWidth="1"/>
    <col min="10751" max="10751" width="13.5703125" style="2"/>
    <col min="10752" max="10752" width="3.28515625" style="2" customWidth="1"/>
    <col min="10753" max="10753" width="13.5703125" style="2"/>
    <col min="10754" max="10754" width="10.85546875" style="2" customWidth="1"/>
    <col min="10755" max="10766" width="3" style="2" customWidth="1"/>
    <col min="10767" max="10767" width="4.140625" style="2" customWidth="1"/>
    <col min="10768" max="10768" width="3" style="2" customWidth="1"/>
    <col min="10769" max="10769" width="7.85546875" style="2" bestFit="1" customWidth="1"/>
    <col min="10770" max="10771" width="3" style="2" customWidth="1"/>
    <col min="10772" max="10772" width="6.28515625" style="2" customWidth="1"/>
    <col min="10773" max="10773" width="7.42578125" style="2" customWidth="1"/>
    <col min="10774" max="10774" width="3.85546875" style="2" customWidth="1"/>
    <col min="10775" max="10775" width="5.28515625" style="2" customWidth="1"/>
    <col min="10776" max="10776" width="4.42578125" style="2" customWidth="1"/>
    <col min="10777" max="11005" width="9.140625" style="2" customWidth="1"/>
    <col min="11006" max="11006" width="3.28515625" style="2" customWidth="1"/>
    <col min="11007" max="11007" width="13.5703125" style="2"/>
    <col min="11008" max="11008" width="3.28515625" style="2" customWidth="1"/>
    <col min="11009" max="11009" width="13.5703125" style="2"/>
    <col min="11010" max="11010" width="10.85546875" style="2" customWidth="1"/>
    <col min="11011" max="11022" width="3" style="2" customWidth="1"/>
    <col min="11023" max="11023" width="4.140625" style="2" customWidth="1"/>
    <col min="11024" max="11024" width="3" style="2" customWidth="1"/>
    <col min="11025" max="11025" width="7.85546875" style="2" bestFit="1" customWidth="1"/>
    <col min="11026" max="11027" width="3" style="2" customWidth="1"/>
    <col min="11028" max="11028" width="6.28515625" style="2" customWidth="1"/>
    <col min="11029" max="11029" width="7.42578125" style="2" customWidth="1"/>
    <col min="11030" max="11030" width="3.85546875" style="2" customWidth="1"/>
    <col min="11031" max="11031" width="5.28515625" style="2" customWidth="1"/>
    <col min="11032" max="11032" width="4.42578125" style="2" customWidth="1"/>
    <col min="11033" max="11261" width="9.140625" style="2" customWidth="1"/>
    <col min="11262" max="11262" width="3.28515625" style="2" customWidth="1"/>
    <col min="11263" max="11263" width="13.5703125" style="2"/>
    <col min="11264" max="11264" width="3.28515625" style="2" customWidth="1"/>
    <col min="11265" max="11265" width="13.5703125" style="2"/>
    <col min="11266" max="11266" width="10.85546875" style="2" customWidth="1"/>
    <col min="11267" max="11278" width="3" style="2" customWidth="1"/>
    <col min="11279" max="11279" width="4.140625" style="2" customWidth="1"/>
    <col min="11280" max="11280" width="3" style="2" customWidth="1"/>
    <col min="11281" max="11281" width="7.85546875" style="2" bestFit="1" customWidth="1"/>
    <col min="11282" max="11283" width="3" style="2" customWidth="1"/>
    <col min="11284" max="11284" width="6.28515625" style="2" customWidth="1"/>
    <col min="11285" max="11285" width="7.42578125" style="2" customWidth="1"/>
    <col min="11286" max="11286" width="3.85546875" style="2" customWidth="1"/>
    <col min="11287" max="11287" width="5.28515625" style="2" customWidth="1"/>
    <col min="11288" max="11288" width="4.42578125" style="2" customWidth="1"/>
    <col min="11289" max="11517" width="9.140625" style="2" customWidth="1"/>
    <col min="11518" max="11518" width="3.28515625" style="2" customWidth="1"/>
    <col min="11519" max="11519" width="13.5703125" style="2"/>
    <col min="11520" max="11520" width="3.28515625" style="2" customWidth="1"/>
    <col min="11521" max="11521" width="13.5703125" style="2"/>
    <col min="11522" max="11522" width="10.85546875" style="2" customWidth="1"/>
    <col min="11523" max="11534" width="3" style="2" customWidth="1"/>
    <col min="11535" max="11535" width="4.140625" style="2" customWidth="1"/>
    <col min="11536" max="11536" width="3" style="2" customWidth="1"/>
    <col min="11537" max="11537" width="7.85546875" style="2" bestFit="1" customWidth="1"/>
    <col min="11538" max="11539" width="3" style="2" customWidth="1"/>
    <col min="11540" max="11540" width="6.28515625" style="2" customWidth="1"/>
    <col min="11541" max="11541" width="7.42578125" style="2" customWidth="1"/>
    <col min="11542" max="11542" width="3.85546875" style="2" customWidth="1"/>
    <col min="11543" max="11543" width="5.28515625" style="2" customWidth="1"/>
    <col min="11544" max="11544" width="4.42578125" style="2" customWidth="1"/>
    <col min="11545" max="11773" width="9.140625" style="2" customWidth="1"/>
    <col min="11774" max="11774" width="3.28515625" style="2" customWidth="1"/>
    <col min="11775" max="11775" width="13.5703125" style="2"/>
    <col min="11776" max="11776" width="3.28515625" style="2" customWidth="1"/>
    <col min="11777" max="11777" width="13.5703125" style="2"/>
    <col min="11778" max="11778" width="10.85546875" style="2" customWidth="1"/>
    <col min="11779" max="11790" width="3" style="2" customWidth="1"/>
    <col min="11791" max="11791" width="4.140625" style="2" customWidth="1"/>
    <col min="11792" max="11792" width="3" style="2" customWidth="1"/>
    <col min="11793" max="11793" width="7.85546875" style="2" bestFit="1" customWidth="1"/>
    <col min="11794" max="11795" width="3" style="2" customWidth="1"/>
    <col min="11796" max="11796" width="6.28515625" style="2" customWidth="1"/>
    <col min="11797" max="11797" width="7.42578125" style="2" customWidth="1"/>
    <col min="11798" max="11798" width="3.85546875" style="2" customWidth="1"/>
    <col min="11799" max="11799" width="5.28515625" style="2" customWidth="1"/>
    <col min="11800" max="11800" width="4.42578125" style="2" customWidth="1"/>
    <col min="11801" max="12029" width="9.140625" style="2" customWidth="1"/>
    <col min="12030" max="12030" width="3.28515625" style="2" customWidth="1"/>
    <col min="12031" max="12031" width="13.5703125" style="2"/>
    <col min="12032" max="12032" width="3.28515625" style="2" customWidth="1"/>
    <col min="12033" max="12033" width="13.5703125" style="2"/>
    <col min="12034" max="12034" width="10.85546875" style="2" customWidth="1"/>
    <col min="12035" max="12046" width="3" style="2" customWidth="1"/>
    <col min="12047" max="12047" width="4.140625" style="2" customWidth="1"/>
    <col min="12048" max="12048" width="3" style="2" customWidth="1"/>
    <col min="12049" max="12049" width="7.85546875" style="2" bestFit="1" customWidth="1"/>
    <col min="12050" max="12051" width="3" style="2" customWidth="1"/>
    <col min="12052" max="12052" width="6.28515625" style="2" customWidth="1"/>
    <col min="12053" max="12053" width="7.42578125" style="2" customWidth="1"/>
    <col min="12054" max="12054" width="3.85546875" style="2" customWidth="1"/>
    <col min="12055" max="12055" width="5.28515625" style="2" customWidth="1"/>
    <col min="12056" max="12056" width="4.42578125" style="2" customWidth="1"/>
    <col min="12057" max="12285" width="9.140625" style="2" customWidth="1"/>
    <col min="12286" max="12286" width="3.28515625" style="2" customWidth="1"/>
    <col min="12287" max="12287" width="13.5703125" style="2"/>
    <col min="12288" max="12288" width="3.28515625" style="2" customWidth="1"/>
    <col min="12289" max="12289" width="13.5703125" style="2"/>
    <col min="12290" max="12290" width="10.85546875" style="2" customWidth="1"/>
    <col min="12291" max="12302" width="3" style="2" customWidth="1"/>
    <col min="12303" max="12303" width="4.140625" style="2" customWidth="1"/>
    <col min="12304" max="12304" width="3" style="2" customWidth="1"/>
    <col min="12305" max="12305" width="7.85546875" style="2" bestFit="1" customWidth="1"/>
    <col min="12306" max="12307" width="3" style="2" customWidth="1"/>
    <col min="12308" max="12308" width="6.28515625" style="2" customWidth="1"/>
    <col min="12309" max="12309" width="7.42578125" style="2" customWidth="1"/>
    <col min="12310" max="12310" width="3.85546875" style="2" customWidth="1"/>
    <col min="12311" max="12311" width="5.28515625" style="2" customWidth="1"/>
    <col min="12312" max="12312" width="4.42578125" style="2" customWidth="1"/>
    <col min="12313" max="12541" width="9.140625" style="2" customWidth="1"/>
    <col min="12542" max="12542" width="3.28515625" style="2" customWidth="1"/>
    <col min="12543" max="12543" width="13.5703125" style="2"/>
    <col min="12544" max="12544" width="3.28515625" style="2" customWidth="1"/>
    <col min="12545" max="12545" width="13.5703125" style="2"/>
    <col min="12546" max="12546" width="10.85546875" style="2" customWidth="1"/>
    <col min="12547" max="12558" width="3" style="2" customWidth="1"/>
    <col min="12559" max="12559" width="4.140625" style="2" customWidth="1"/>
    <col min="12560" max="12560" width="3" style="2" customWidth="1"/>
    <col min="12561" max="12561" width="7.85546875" style="2" bestFit="1" customWidth="1"/>
    <col min="12562" max="12563" width="3" style="2" customWidth="1"/>
    <col min="12564" max="12564" width="6.28515625" style="2" customWidth="1"/>
    <col min="12565" max="12565" width="7.42578125" style="2" customWidth="1"/>
    <col min="12566" max="12566" width="3.85546875" style="2" customWidth="1"/>
    <col min="12567" max="12567" width="5.28515625" style="2" customWidth="1"/>
    <col min="12568" max="12568" width="4.42578125" style="2" customWidth="1"/>
    <col min="12569" max="12797" width="9.140625" style="2" customWidth="1"/>
    <col min="12798" max="12798" width="3.28515625" style="2" customWidth="1"/>
    <col min="12799" max="12799" width="13.5703125" style="2"/>
    <col min="12800" max="12800" width="3.28515625" style="2" customWidth="1"/>
    <col min="12801" max="12801" width="13.5703125" style="2"/>
    <col min="12802" max="12802" width="10.85546875" style="2" customWidth="1"/>
    <col min="12803" max="12814" width="3" style="2" customWidth="1"/>
    <col min="12815" max="12815" width="4.140625" style="2" customWidth="1"/>
    <col min="12816" max="12816" width="3" style="2" customWidth="1"/>
    <col min="12817" max="12817" width="7.85546875" style="2" bestFit="1" customWidth="1"/>
    <col min="12818" max="12819" width="3" style="2" customWidth="1"/>
    <col min="12820" max="12820" width="6.28515625" style="2" customWidth="1"/>
    <col min="12821" max="12821" width="7.42578125" style="2" customWidth="1"/>
    <col min="12822" max="12822" width="3.85546875" style="2" customWidth="1"/>
    <col min="12823" max="12823" width="5.28515625" style="2" customWidth="1"/>
    <col min="12824" max="12824" width="4.42578125" style="2" customWidth="1"/>
    <col min="12825" max="13053" width="9.140625" style="2" customWidth="1"/>
    <col min="13054" max="13054" width="3.28515625" style="2" customWidth="1"/>
    <col min="13055" max="13055" width="13.5703125" style="2"/>
    <col min="13056" max="13056" width="3.28515625" style="2" customWidth="1"/>
    <col min="13057" max="13057" width="13.5703125" style="2"/>
    <col min="13058" max="13058" width="10.85546875" style="2" customWidth="1"/>
    <col min="13059" max="13070" width="3" style="2" customWidth="1"/>
    <col min="13071" max="13071" width="4.140625" style="2" customWidth="1"/>
    <col min="13072" max="13072" width="3" style="2" customWidth="1"/>
    <col min="13073" max="13073" width="7.85546875" style="2" bestFit="1" customWidth="1"/>
    <col min="13074" max="13075" width="3" style="2" customWidth="1"/>
    <col min="13076" max="13076" width="6.28515625" style="2" customWidth="1"/>
    <col min="13077" max="13077" width="7.42578125" style="2" customWidth="1"/>
    <col min="13078" max="13078" width="3.85546875" style="2" customWidth="1"/>
    <col min="13079" max="13079" width="5.28515625" style="2" customWidth="1"/>
    <col min="13080" max="13080" width="4.42578125" style="2" customWidth="1"/>
    <col min="13081" max="13309" width="9.140625" style="2" customWidth="1"/>
    <col min="13310" max="13310" width="3.28515625" style="2" customWidth="1"/>
    <col min="13311" max="13311" width="13.5703125" style="2"/>
    <col min="13312" max="13312" width="3.28515625" style="2" customWidth="1"/>
    <col min="13313" max="13313" width="13.5703125" style="2"/>
    <col min="13314" max="13314" width="10.85546875" style="2" customWidth="1"/>
    <col min="13315" max="13326" width="3" style="2" customWidth="1"/>
    <col min="13327" max="13327" width="4.140625" style="2" customWidth="1"/>
    <col min="13328" max="13328" width="3" style="2" customWidth="1"/>
    <col min="13329" max="13329" width="7.85546875" style="2" bestFit="1" customWidth="1"/>
    <col min="13330" max="13331" width="3" style="2" customWidth="1"/>
    <col min="13332" max="13332" width="6.28515625" style="2" customWidth="1"/>
    <col min="13333" max="13333" width="7.42578125" style="2" customWidth="1"/>
    <col min="13334" max="13334" width="3.85546875" style="2" customWidth="1"/>
    <col min="13335" max="13335" width="5.28515625" style="2" customWidth="1"/>
    <col min="13336" max="13336" width="4.42578125" style="2" customWidth="1"/>
    <col min="13337" max="13565" width="9.140625" style="2" customWidth="1"/>
    <col min="13566" max="13566" width="3.28515625" style="2" customWidth="1"/>
    <col min="13567" max="13567" width="13.5703125" style="2"/>
    <col min="13568" max="13568" width="3.28515625" style="2" customWidth="1"/>
    <col min="13569" max="13569" width="13.5703125" style="2"/>
    <col min="13570" max="13570" width="10.85546875" style="2" customWidth="1"/>
    <col min="13571" max="13582" width="3" style="2" customWidth="1"/>
    <col min="13583" max="13583" width="4.140625" style="2" customWidth="1"/>
    <col min="13584" max="13584" width="3" style="2" customWidth="1"/>
    <col min="13585" max="13585" width="7.85546875" style="2" bestFit="1" customWidth="1"/>
    <col min="13586" max="13587" width="3" style="2" customWidth="1"/>
    <col min="13588" max="13588" width="6.28515625" style="2" customWidth="1"/>
    <col min="13589" max="13589" width="7.42578125" style="2" customWidth="1"/>
    <col min="13590" max="13590" width="3.85546875" style="2" customWidth="1"/>
    <col min="13591" max="13591" width="5.28515625" style="2" customWidth="1"/>
    <col min="13592" max="13592" width="4.42578125" style="2" customWidth="1"/>
    <col min="13593" max="13821" width="9.140625" style="2" customWidth="1"/>
    <col min="13822" max="13822" width="3.28515625" style="2" customWidth="1"/>
    <col min="13823" max="13823" width="13.5703125" style="2"/>
    <col min="13824" max="13824" width="3.28515625" style="2" customWidth="1"/>
    <col min="13825" max="13825" width="13.5703125" style="2"/>
    <col min="13826" max="13826" width="10.85546875" style="2" customWidth="1"/>
    <col min="13827" max="13838" width="3" style="2" customWidth="1"/>
    <col min="13839" max="13839" width="4.140625" style="2" customWidth="1"/>
    <col min="13840" max="13840" width="3" style="2" customWidth="1"/>
    <col min="13841" max="13841" width="7.85546875" style="2" bestFit="1" customWidth="1"/>
    <col min="13842" max="13843" width="3" style="2" customWidth="1"/>
    <col min="13844" max="13844" width="6.28515625" style="2" customWidth="1"/>
    <col min="13845" max="13845" width="7.42578125" style="2" customWidth="1"/>
    <col min="13846" max="13846" width="3.85546875" style="2" customWidth="1"/>
    <col min="13847" max="13847" width="5.28515625" style="2" customWidth="1"/>
    <col min="13848" max="13848" width="4.42578125" style="2" customWidth="1"/>
    <col min="13849" max="14077" width="9.140625" style="2" customWidth="1"/>
    <col min="14078" max="14078" width="3.28515625" style="2" customWidth="1"/>
    <col min="14079" max="14079" width="13.5703125" style="2"/>
    <col min="14080" max="14080" width="3.28515625" style="2" customWidth="1"/>
    <col min="14081" max="14081" width="13.5703125" style="2"/>
    <col min="14082" max="14082" width="10.85546875" style="2" customWidth="1"/>
    <col min="14083" max="14094" width="3" style="2" customWidth="1"/>
    <col min="14095" max="14095" width="4.140625" style="2" customWidth="1"/>
    <col min="14096" max="14096" width="3" style="2" customWidth="1"/>
    <col min="14097" max="14097" width="7.85546875" style="2" bestFit="1" customWidth="1"/>
    <col min="14098" max="14099" width="3" style="2" customWidth="1"/>
    <col min="14100" max="14100" width="6.28515625" style="2" customWidth="1"/>
    <col min="14101" max="14101" width="7.42578125" style="2" customWidth="1"/>
    <col min="14102" max="14102" width="3.85546875" style="2" customWidth="1"/>
    <col min="14103" max="14103" width="5.28515625" style="2" customWidth="1"/>
    <col min="14104" max="14104" width="4.42578125" style="2" customWidth="1"/>
    <col min="14105" max="14333" width="9.140625" style="2" customWidth="1"/>
    <col min="14334" max="14334" width="3.28515625" style="2" customWidth="1"/>
    <col min="14335" max="14335" width="13.5703125" style="2"/>
    <col min="14336" max="14336" width="3.28515625" style="2" customWidth="1"/>
    <col min="14337" max="14337" width="13.5703125" style="2"/>
    <col min="14338" max="14338" width="10.85546875" style="2" customWidth="1"/>
    <col min="14339" max="14350" width="3" style="2" customWidth="1"/>
    <col min="14351" max="14351" width="4.140625" style="2" customWidth="1"/>
    <col min="14352" max="14352" width="3" style="2" customWidth="1"/>
    <col min="14353" max="14353" width="7.85546875" style="2" bestFit="1" customWidth="1"/>
    <col min="14354" max="14355" width="3" style="2" customWidth="1"/>
    <col min="14356" max="14356" width="6.28515625" style="2" customWidth="1"/>
    <col min="14357" max="14357" width="7.42578125" style="2" customWidth="1"/>
    <col min="14358" max="14358" width="3.85546875" style="2" customWidth="1"/>
    <col min="14359" max="14359" width="5.28515625" style="2" customWidth="1"/>
    <col min="14360" max="14360" width="4.42578125" style="2" customWidth="1"/>
    <col min="14361" max="14589" width="9.140625" style="2" customWidth="1"/>
    <col min="14590" max="14590" width="3.28515625" style="2" customWidth="1"/>
    <col min="14591" max="14591" width="13.5703125" style="2"/>
    <col min="14592" max="14592" width="3.28515625" style="2" customWidth="1"/>
    <col min="14593" max="14593" width="13.5703125" style="2"/>
    <col min="14594" max="14594" width="10.85546875" style="2" customWidth="1"/>
    <col min="14595" max="14606" width="3" style="2" customWidth="1"/>
    <col min="14607" max="14607" width="4.140625" style="2" customWidth="1"/>
    <col min="14608" max="14608" width="3" style="2" customWidth="1"/>
    <col min="14609" max="14609" width="7.85546875" style="2" bestFit="1" customWidth="1"/>
    <col min="14610" max="14611" width="3" style="2" customWidth="1"/>
    <col min="14612" max="14612" width="6.28515625" style="2" customWidth="1"/>
    <col min="14613" max="14613" width="7.42578125" style="2" customWidth="1"/>
    <col min="14614" max="14614" width="3.85546875" style="2" customWidth="1"/>
    <col min="14615" max="14615" width="5.28515625" style="2" customWidth="1"/>
    <col min="14616" max="14616" width="4.42578125" style="2" customWidth="1"/>
    <col min="14617" max="14845" width="9.140625" style="2" customWidth="1"/>
    <col min="14846" max="14846" width="3.28515625" style="2" customWidth="1"/>
    <col min="14847" max="14847" width="13.5703125" style="2"/>
    <col min="14848" max="14848" width="3.28515625" style="2" customWidth="1"/>
    <col min="14849" max="14849" width="13.5703125" style="2"/>
    <col min="14850" max="14850" width="10.85546875" style="2" customWidth="1"/>
    <col min="14851" max="14862" width="3" style="2" customWidth="1"/>
    <col min="14863" max="14863" width="4.140625" style="2" customWidth="1"/>
    <col min="14864" max="14864" width="3" style="2" customWidth="1"/>
    <col min="14865" max="14865" width="7.85546875" style="2" bestFit="1" customWidth="1"/>
    <col min="14866" max="14867" width="3" style="2" customWidth="1"/>
    <col min="14868" max="14868" width="6.28515625" style="2" customWidth="1"/>
    <col min="14869" max="14869" width="7.42578125" style="2" customWidth="1"/>
    <col min="14870" max="14870" width="3.85546875" style="2" customWidth="1"/>
    <col min="14871" max="14871" width="5.28515625" style="2" customWidth="1"/>
    <col min="14872" max="14872" width="4.42578125" style="2" customWidth="1"/>
    <col min="14873" max="15101" width="9.140625" style="2" customWidth="1"/>
    <col min="15102" max="15102" width="3.28515625" style="2" customWidth="1"/>
    <col min="15103" max="15103" width="13.5703125" style="2"/>
    <col min="15104" max="15104" width="3.28515625" style="2" customWidth="1"/>
    <col min="15105" max="15105" width="13.5703125" style="2"/>
    <col min="15106" max="15106" width="10.85546875" style="2" customWidth="1"/>
    <col min="15107" max="15118" width="3" style="2" customWidth="1"/>
    <col min="15119" max="15119" width="4.140625" style="2" customWidth="1"/>
    <col min="15120" max="15120" width="3" style="2" customWidth="1"/>
    <col min="15121" max="15121" width="7.85546875" style="2" bestFit="1" customWidth="1"/>
    <col min="15122" max="15123" width="3" style="2" customWidth="1"/>
    <col min="15124" max="15124" width="6.28515625" style="2" customWidth="1"/>
    <col min="15125" max="15125" width="7.42578125" style="2" customWidth="1"/>
    <col min="15126" max="15126" width="3.85546875" style="2" customWidth="1"/>
    <col min="15127" max="15127" width="5.28515625" style="2" customWidth="1"/>
    <col min="15128" max="15128" width="4.42578125" style="2" customWidth="1"/>
    <col min="15129" max="15357" width="9.140625" style="2" customWidth="1"/>
    <col min="15358" max="15358" width="3.28515625" style="2" customWidth="1"/>
    <col min="15359" max="15359" width="13.5703125" style="2"/>
    <col min="15360" max="15360" width="3.28515625" style="2" customWidth="1"/>
    <col min="15361" max="15361" width="13.5703125" style="2"/>
    <col min="15362" max="15362" width="10.85546875" style="2" customWidth="1"/>
    <col min="15363" max="15374" width="3" style="2" customWidth="1"/>
    <col min="15375" max="15375" width="4.140625" style="2" customWidth="1"/>
    <col min="15376" max="15376" width="3" style="2" customWidth="1"/>
    <col min="15377" max="15377" width="7.85546875" style="2" bestFit="1" customWidth="1"/>
    <col min="15378" max="15379" width="3" style="2" customWidth="1"/>
    <col min="15380" max="15380" width="6.28515625" style="2" customWidth="1"/>
    <col min="15381" max="15381" width="7.42578125" style="2" customWidth="1"/>
    <col min="15382" max="15382" width="3.85546875" style="2" customWidth="1"/>
    <col min="15383" max="15383" width="5.28515625" style="2" customWidth="1"/>
    <col min="15384" max="15384" width="4.42578125" style="2" customWidth="1"/>
    <col min="15385" max="15613" width="9.140625" style="2" customWidth="1"/>
    <col min="15614" max="15614" width="3.28515625" style="2" customWidth="1"/>
    <col min="15615" max="15615" width="13.5703125" style="2"/>
    <col min="15616" max="15616" width="3.28515625" style="2" customWidth="1"/>
    <col min="15617" max="15617" width="13.5703125" style="2"/>
    <col min="15618" max="15618" width="10.85546875" style="2" customWidth="1"/>
    <col min="15619" max="15630" width="3" style="2" customWidth="1"/>
    <col min="15631" max="15631" width="4.140625" style="2" customWidth="1"/>
    <col min="15632" max="15632" width="3" style="2" customWidth="1"/>
    <col min="15633" max="15633" width="7.85546875" style="2" bestFit="1" customWidth="1"/>
    <col min="15634" max="15635" width="3" style="2" customWidth="1"/>
    <col min="15636" max="15636" width="6.28515625" style="2" customWidth="1"/>
    <col min="15637" max="15637" width="7.42578125" style="2" customWidth="1"/>
    <col min="15638" max="15638" width="3.85546875" style="2" customWidth="1"/>
    <col min="15639" max="15639" width="5.28515625" style="2" customWidth="1"/>
    <col min="15640" max="15640" width="4.42578125" style="2" customWidth="1"/>
    <col min="15641" max="15869" width="9.140625" style="2" customWidth="1"/>
    <col min="15870" max="15870" width="3.28515625" style="2" customWidth="1"/>
    <col min="15871" max="15871" width="13.5703125" style="2"/>
    <col min="15872" max="15872" width="3.28515625" style="2" customWidth="1"/>
    <col min="15873" max="15873" width="13.5703125" style="2"/>
    <col min="15874" max="15874" width="10.85546875" style="2" customWidth="1"/>
    <col min="15875" max="15886" width="3" style="2" customWidth="1"/>
    <col min="15887" max="15887" width="4.140625" style="2" customWidth="1"/>
    <col min="15888" max="15888" width="3" style="2" customWidth="1"/>
    <col min="15889" max="15889" width="7.85546875" style="2" bestFit="1" customWidth="1"/>
    <col min="15890" max="15891" width="3" style="2" customWidth="1"/>
    <col min="15892" max="15892" width="6.28515625" style="2" customWidth="1"/>
    <col min="15893" max="15893" width="7.42578125" style="2" customWidth="1"/>
    <col min="15894" max="15894" width="3.85546875" style="2" customWidth="1"/>
    <col min="15895" max="15895" width="5.28515625" style="2" customWidth="1"/>
    <col min="15896" max="15896" width="4.42578125" style="2" customWidth="1"/>
    <col min="15897" max="16125" width="9.140625" style="2" customWidth="1"/>
    <col min="16126" max="16126" width="3.28515625" style="2" customWidth="1"/>
    <col min="16127" max="16127" width="13.5703125" style="2"/>
    <col min="16128" max="16128" width="3.28515625" style="2" customWidth="1"/>
    <col min="16129" max="16129" width="13.5703125" style="2"/>
    <col min="16130" max="16130" width="10.85546875" style="2" customWidth="1"/>
    <col min="16131" max="16142" width="3" style="2" customWidth="1"/>
    <col min="16143" max="16143" width="4.140625" style="2" customWidth="1"/>
    <col min="16144" max="16144" width="3" style="2" customWidth="1"/>
    <col min="16145" max="16145" width="7.85546875" style="2" bestFit="1" customWidth="1"/>
    <col min="16146" max="16147" width="3" style="2" customWidth="1"/>
    <col min="16148" max="16148" width="6.28515625" style="2" customWidth="1"/>
    <col min="16149" max="16149" width="7.42578125" style="2" customWidth="1"/>
    <col min="16150" max="16150" width="3.85546875" style="2" customWidth="1"/>
    <col min="16151" max="16151" width="5.28515625" style="2" customWidth="1"/>
    <col min="16152" max="16152" width="4.42578125" style="2" customWidth="1"/>
    <col min="16153" max="16381" width="9.140625" style="2" customWidth="1"/>
    <col min="16382" max="16384" width="3.28515625" style="2" customWidth="1"/>
  </cols>
  <sheetData>
    <row r="1" spans="1:24" ht="22.5" x14ac:dyDescent="0.3">
      <c r="B1" s="89" t="s">
        <v>191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2.5" x14ac:dyDescent="0.3">
      <c r="B2" s="90" t="s">
        <v>192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75" customHeight="1" thickBot="1" x14ac:dyDescent="0.25">
      <c r="A3" s="1" t="s">
        <v>115</v>
      </c>
      <c r="B3" s="3" t="s">
        <v>3</v>
      </c>
      <c r="C3" s="4"/>
      <c r="D3" s="5"/>
      <c r="E3" s="6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7" t="s">
        <v>4</v>
      </c>
      <c r="O3" s="8" t="s">
        <v>5</v>
      </c>
      <c r="P3" s="8" t="s">
        <v>6</v>
      </c>
      <c r="Q3" s="9" t="s">
        <v>7</v>
      </c>
      <c r="R3" s="10">
        <v>0</v>
      </c>
      <c r="S3" s="10">
        <v>1</v>
      </c>
      <c r="T3" s="10">
        <v>2</v>
      </c>
      <c r="U3" s="10">
        <v>3</v>
      </c>
      <c r="V3" s="10">
        <v>5</v>
      </c>
      <c r="W3" s="11" t="s">
        <v>8</v>
      </c>
      <c r="X3" s="12">
        <v>20</v>
      </c>
    </row>
    <row r="4" spans="1:24" ht="13.5" thickBot="1" x14ac:dyDescent="0.25">
      <c r="B4" s="13"/>
      <c r="C4" s="14" t="s">
        <v>9</v>
      </c>
      <c r="D4" s="14" t="s">
        <v>10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0</v>
      </c>
      <c r="N4" s="17">
        <f t="shared" ref="N4:N15" si="0">SUM(E4:M4)</f>
        <v>0</v>
      </c>
      <c r="O4" s="18"/>
      <c r="P4" s="19"/>
      <c r="Q4" s="20"/>
      <c r="R4" s="21">
        <f>COUNTIF(E4:M6,$R$3)</f>
        <v>23</v>
      </c>
      <c r="S4" s="22">
        <f>COUNTIF(E4:M6,$S$3)</f>
        <v>4</v>
      </c>
      <c r="T4" s="22">
        <f>COUNTIF(E4:M6,$T$3)</f>
        <v>0</v>
      </c>
      <c r="U4" s="22">
        <f>COUNTIF(E4:M6,$U$3)</f>
        <v>0</v>
      </c>
      <c r="V4" s="22">
        <f>COUNTIF(E4:M6,$V$3)</f>
        <v>0</v>
      </c>
      <c r="W4" s="23"/>
      <c r="X4" s="24"/>
    </row>
    <row r="5" spans="1:24" ht="13.5" thickBot="1" x14ac:dyDescent="0.25">
      <c r="A5" s="1">
        <v>1</v>
      </c>
      <c r="B5" s="25">
        <v>1</v>
      </c>
      <c r="C5" s="26">
        <v>1</v>
      </c>
      <c r="D5" s="26" t="s">
        <v>11</v>
      </c>
      <c r="E5" s="27">
        <v>0</v>
      </c>
      <c r="F5" s="27">
        <v>0</v>
      </c>
      <c r="G5" s="27">
        <v>0</v>
      </c>
      <c r="H5" s="27">
        <v>1</v>
      </c>
      <c r="I5" s="27">
        <v>0</v>
      </c>
      <c r="J5" s="27">
        <v>0</v>
      </c>
      <c r="K5" s="27">
        <v>0</v>
      </c>
      <c r="L5" s="27">
        <v>0</v>
      </c>
      <c r="M5" s="28">
        <v>0</v>
      </c>
      <c r="N5" s="17">
        <f t="shared" si="0"/>
        <v>1</v>
      </c>
      <c r="O5" s="18"/>
      <c r="P5" s="19"/>
      <c r="Q5" s="29">
        <f>SUM(N4:N6)</f>
        <v>4</v>
      </c>
      <c r="R5" s="30" t="s">
        <v>5</v>
      </c>
      <c r="S5" s="31"/>
      <c r="T5" s="32">
        <v>0.43263888888888885</v>
      </c>
      <c r="U5" s="32">
        <v>0.52222222222222225</v>
      </c>
      <c r="V5" s="31"/>
      <c r="W5" s="33">
        <f>U5-T5</f>
        <v>8.9583333333333404E-2</v>
      </c>
      <c r="X5" s="34"/>
    </row>
    <row r="6" spans="1:24" ht="13.5" thickBot="1" x14ac:dyDescent="0.25">
      <c r="B6" s="35"/>
      <c r="C6" s="36" t="s">
        <v>12</v>
      </c>
      <c r="D6" s="37"/>
      <c r="E6" s="38">
        <v>0</v>
      </c>
      <c r="F6" s="38">
        <v>1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9">
        <v>1</v>
      </c>
      <c r="N6" s="40">
        <f t="shared" si="0"/>
        <v>3</v>
      </c>
      <c r="O6" s="18"/>
      <c r="P6" s="19"/>
      <c r="Q6" s="41"/>
      <c r="R6" s="42" t="s">
        <v>13</v>
      </c>
      <c r="S6" s="43"/>
      <c r="T6" s="43"/>
      <c r="U6" s="43"/>
      <c r="V6" s="43"/>
      <c r="W6" s="44">
        <f>AVERAGE(E4:M6)</f>
        <v>0.14814814814814814</v>
      </c>
      <c r="X6" s="45"/>
    </row>
    <row r="7" spans="1:24" ht="13.5" thickBot="1" x14ac:dyDescent="0.25">
      <c r="B7" s="13"/>
      <c r="C7" s="14" t="s">
        <v>18</v>
      </c>
      <c r="D7" s="14" t="s">
        <v>19</v>
      </c>
      <c r="E7" s="15">
        <v>3</v>
      </c>
      <c r="F7" s="15">
        <v>3</v>
      </c>
      <c r="G7" s="15">
        <v>5</v>
      </c>
      <c r="H7" s="15">
        <v>3</v>
      </c>
      <c r="I7" s="15">
        <v>1</v>
      </c>
      <c r="J7" s="15">
        <v>5</v>
      </c>
      <c r="K7" s="15">
        <v>2</v>
      </c>
      <c r="L7" s="15">
        <v>0</v>
      </c>
      <c r="M7" s="16">
        <v>0</v>
      </c>
      <c r="N7" s="17">
        <f t="shared" si="0"/>
        <v>22</v>
      </c>
      <c r="O7" s="18"/>
      <c r="P7" s="19"/>
      <c r="Q7" s="20"/>
      <c r="R7" s="21">
        <f>COUNTIF(E7:M9,$R$3)</f>
        <v>5</v>
      </c>
      <c r="S7" s="22">
        <f>COUNTIF(E7:M9,$S$3)</f>
        <v>8</v>
      </c>
      <c r="T7" s="22">
        <f>COUNTIF(E7:M9,$T$3)</f>
        <v>3</v>
      </c>
      <c r="U7" s="22">
        <f>COUNTIF(E7:M9,$U$3)</f>
        <v>7</v>
      </c>
      <c r="V7" s="22">
        <f>COUNTIF(E7:M9,$V$3)</f>
        <v>4</v>
      </c>
      <c r="W7" s="23"/>
      <c r="X7" s="24"/>
    </row>
    <row r="8" spans="1:24" ht="13.5" thickBot="1" x14ac:dyDescent="0.25">
      <c r="A8" s="1">
        <v>2</v>
      </c>
      <c r="B8" s="25">
        <v>2</v>
      </c>
      <c r="C8" s="26">
        <v>2</v>
      </c>
      <c r="D8" s="26" t="s">
        <v>20</v>
      </c>
      <c r="E8" s="27">
        <v>3</v>
      </c>
      <c r="F8" s="27">
        <v>3</v>
      </c>
      <c r="G8" s="27">
        <v>1</v>
      </c>
      <c r="H8" s="27">
        <v>1</v>
      </c>
      <c r="I8" s="27">
        <v>0</v>
      </c>
      <c r="J8" s="27">
        <v>0</v>
      </c>
      <c r="K8" s="27">
        <v>2</v>
      </c>
      <c r="L8" s="27">
        <v>5</v>
      </c>
      <c r="M8" s="28">
        <v>1</v>
      </c>
      <c r="N8" s="17">
        <f t="shared" si="0"/>
        <v>16</v>
      </c>
      <c r="O8" s="18"/>
      <c r="P8" s="19"/>
      <c r="Q8" s="29">
        <f>SUM(N7:N9)</f>
        <v>55</v>
      </c>
      <c r="R8" s="30" t="s">
        <v>5</v>
      </c>
      <c r="S8" s="31"/>
      <c r="T8" s="32">
        <v>0.43124999999999997</v>
      </c>
      <c r="U8" s="32">
        <v>0.56319444444444444</v>
      </c>
      <c r="V8" s="31"/>
      <c r="W8" s="33">
        <f>U8-T8</f>
        <v>0.13194444444444448</v>
      </c>
      <c r="X8" s="34"/>
    </row>
    <row r="9" spans="1:24" ht="13.5" thickBot="1" x14ac:dyDescent="0.25">
      <c r="B9" s="35"/>
      <c r="C9" s="36" t="s">
        <v>21</v>
      </c>
      <c r="D9" s="37"/>
      <c r="E9" s="38">
        <v>5</v>
      </c>
      <c r="F9" s="38">
        <v>1</v>
      </c>
      <c r="G9" s="38">
        <v>2</v>
      </c>
      <c r="H9" s="38">
        <v>3</v>
      </c>
      <c r="I9" s="38">
        <v>0</v>
      </c>
      <c r="J9" s="38">
        <v>1</v>
      </c>
      <c r="K9" s="38">
        <v>1</v>
      </c>
      <c r="L9" s="38">
        <v>1</v>
      </c>
      <c r="M9" s="39">
        <v>3</v>
      </c>
      <c r="N9" s="40">
        <f t="shared" si="0"/>
        <v>17</v>
      </c>
      <c r="O9" s="18"/>
      <c r="P9" s="19"/>
      <c r="Q9" s="41"/>
      <c r="R9" s="42" t="s">
        <v>13</v>
      </c>
      <c r="S9" s="43"/>
      <c r="T9" s="43"/>
      <c r="U9" s="43"/>
      <c r="V9" s="43"/>
      <c r="W9" s="44">
        <f>AVERAGE(E7:M9)</f>
        <v>2.0370370370370372</v>
      </c>
      <c r="X9" s="45"/>
    </row>
    <row r="10" spans="1:24" ht="13.5" thickBot="1" x14ac:dyDescent="0.25">
      <c r="B10" s="13"/>
      <c r="C10" s="14" t="s">
        <v>22</v>
      </c>
      <c r="D10" s="14" t="s">
        <v>23</v>
      </c>
      <c r="E10" s="15">
        <v>3</v>
      </c>
      <c r="F10" s="15">
        <v>2</v>
      </c>
      <c r="G10" s="15">
        <v>5</v>
      </c>
      <c r="H10" s="15">
        <v>5</v>
      </c>
      <c r="I10" s="15">
        <v>2</v>
      </c>
      <c r="J10" s="15">
        <v>0</v>
      </c>
      <c r="K10" s="15">
        <v>1</v>
      </c>
      <c r="L10" s="15">
        <v>0</v>
      </c>
      <c r="M10" s="16">
        <v>3</v>
      </c>
      <c r="N10" s="17">
        <f t="shared" si="0"/>
        <v>21</v>
      </c>
      <c r="O10" s="18"/>
      <c r="P10" s="19"/>
      <c r="Q10" s="20"/>
      <c r="R10" s="21">
        <f>COUNTIF(E10:M12,$R$3)</f>
        <v>6</v>
      </c>
      <c r="S10" s="22">
        <f>COUNTIF(E10:M12,$S$3)</f>
        <v>5</v>
      </c>
      <c r="T10" s="22">
        <f>COUNTIF(E10:M12,$T$3)</f>
        <v>2</v>
      </c>
      <c r="U10" s="22">
        <f>COUNTIF(E10:M12,$U$3)</f>
        <v>7</v>
      </c>
      <c r="V10" s="22">
        <f>COUNTIF(E10:M12,$V$3)</f>
        <v>7</v>
      </c>
      <c r="W10" s="23"/>
      <c r="X10" s="24"/>
    </row>
    <row r="11" spans="1:24" ht="13.5" thickBot="1" x14ac:dyDescent="0.25">
      <c r="A11" s="1">
        <v>3</v>
      </c>
      <c r="B11" s="25">
        <v>3</v>
      </c>
      <c r="C11" s="26">
        <v>3</v>
      </c>
      <c r="D11" s="26" t="s">
        <v>16</v>
      </c>
      <c r="E11" s="27">
        <v>3</v>
      </c>
      <c r="F11" s="27">
        <v>3</v>
      </c>
      <c r="G11" s="27">
        <v>0</v>
      </c>
      <c r="H11" s="27">
        <v>1</v>
      </c>
      <c r="I11" s="27">
        <v>5</v>
      </c>
      <c r="J11" s="27">
        <v>0</v>
      </c>
      <c r="K11" s="27">
        <v>1</v>
      </c>
      <c r="L11" s="27">
        <v>5</v>
      </c>
      <c r="M11" s="28">
        <v>3</v>
      </c>
      <c r="N11" s="17">
        <f t="shared" si="0"/>
        <v>21</v>
      </c>
      <c r="O11" s="18"/>
      <c r="P11" s="19"/>
      <c r="Q11" s="29">
        <f>SUM(N10:N12)</f>
        <v>65</v>
      </c>
      <c r="R11" s="30" t="s">
        <v>5</v>
      </c>
      <c r="S11" s="31"/>
      <c r="T11" s="32">
        <v>0.43055555555555558</v>
      </c>
      <c r="U11" s="32">
        <v>0.55694444444444446</v>
      </c>
      <c r="V11" s="31"/>
      <c r="W11" s="33">
        <f>U11-T11</f>
        <v>0.12638888888888888</v>
      </c>
      <c r="X11" s="34"/>
    </row>
    <row r="12" spans="1:24" ht="13.5" thickBot="1" x14ac:dyDescent="0.25">
      <c r="B12" s="35"/>
      <c r="C12" s="36" t="s">
        <v>24</v>
      </c>
      <c r="D12" s="37"/>
      <c r="E12" s="38">
        <v>3</v>
      </c>
      <c r="F12" s="38">
        <v>1</v>
      </c>
      <c r="G12" s="38">
        <v>5</v>
      </c>
      <c r="H12" s="38">
        <v>5</v>
      </c>
      <c r="I12" s="38">
        <v>0</v>
      </c>
      <c r="J12" s="38">
        <v>1</v>
      </c>
      <c r="K12" s="38">
        <v>0</v>
      </c>
      <c r="L12" s="38">
        <v>5</v>
      </c>
      <c r="M12" s="39">
        <v>3</v>
      </c>
      <c r="N12" s="40">
        <f t="shared" si="0"/>
        <v>23</v>
      </c>
      <c r="O12" s="18"/>
      <c r="P12" s="19"/>
      <c r="Q12" s="41"/>
      <c r="R12" s="42" t="s">
        <v>13</v>
      </c>
      <c r="S12" s="43"/>
      <c r="T12" s="43"/>
      <c r="U12" s="43"/>
      <c r="V12" s="43"/>
      <c r="W12" s="44">
        <f>AVERAGE(E10:M12)</f>
        <v>2.4074074074074074</v>
      </c>
      <c r="X12" s="45"/>
    </row>
    <row r="13" spans="1:24" ht="13.5" thickBot="1" x14ac:dyDescent="0.25">
      <c r="B13" s="13"/>
      <c r="C13" s="14" t="s">
        <v>14</v>
      </c>
      <c r="D13" s="14" t="s">
        <v>15</v>
      </c>
      <c r="E13" s="15">
        <v>1</v>
      </c>
      <c r="F13" s="15">
        <v>5</v>
      </c>
      <c r="G13" s="15">
        <v>5</v>
      </c>
      <c r="H13" s="15">
        <v>1</v>
      </c>
      <c r="I13" s="15">
        <v>1</v>
      </c>
      <c r="J13" s="15">
        <v>5</v>
      </c>
      <c r="K13" s="15">
        <v>1</v>
      </c>
      <c r="L13" s="15">
        <v>5</v>
      </c>
      <c r="M13" s="16">
        <v>5</v>
      </c>
      <c r="N13" s="17">
        <f t="shared" si="0"/>
        <v>29</v>
      </c>
      <c r="O13" s="18"/>
      <c r="P13" s="19"/>
      <c r="Q13" s="20"/>
      <c r="R13" s="21">
        <f>COUNTIF(E13:M15,$R$3)</f>
        <v>0</v>
      </c>
      <c r="S13" s="22">
        <f>COUNTIF(E13:M15,$S$3)</f>
        <v>4</v>
      </c>
      <c r="T13" s="22">
        <f>COUNTIF(E13:M15,$T$3)</f>
        <v>0</v>
      </c>
      <c r="U13" s="22">
        <f>COUNTIF(E13:M15,$U$3)</f>
        <v>0</v>
      </c>
      <c r="V13" s="22">
        <f>COUNTIF(E13:M15,$V$3)</f>
        <v>5</v>
      </c>
      <c r="W13" s="23"/>
      <c r="X13" s="24"/>
    </row>
    <row r="14" spans="1:24" ht="13.5" thickBot="1" x14ac:dyDescent="0.25">
      <c r="B14" s="25">
        <v>18</v>
      </c>
      <c r="C14" s="26">
        <v>18</v>
      </c>
      <c r="D14" s="26" t="s">
        <v>16</v>
      </c>
      <c r="E14" s="27"/>
      <c r="F14" s="27"/>
      <c r="G14" s="27"/>
      <c r="H14" s="27"/>
      <c r="I14" s="27"/>
      <c r="J14" s="27"/>
      <c r="K14" s="27"/>
      <c r="L14" s="27"/>
      <c r="M14" s="28"/>
      <c r="N14" s="17">
        <f t="shared" si="0"/>
        <v>0</v>
      </c>
      <c r="O14" s="18"/>
      <c r="P14" s="19"/>
      <c r="Q14" s="29" t="s">
        <v>193</v>
      </c>
      <c r="R14" s="30" t="s">
        <v>5</v>
      </c>
      <c r="S14" s="31"/>
      <c r="T14" s="32">
        <v>0.43194444444444446</v>
      </c>
      <c r="U14" s="32"/>
      <c r="V14" s="31"/>
      <c r="W14" s="33">
        <f>U14-T14</f>
        <v>-0.43194444444444446</v>
      </c>
      <c r="X14" s="34"/>
    </row>
    <row r="15" spans="1:24" x14ac:dyDescent="0.2">
      <c r="B15" s="35"/>
      <c r="C15" s="36" t="s">
        <v>17</v>
      </c>
      <c r="D15" s="37"/>
      <c r="E15" s="38"/>
      <c r="F15" s="38"/>
      <c r="G15" s="38"/>
      <c r="H15" s="38"/>
      <c r="I15" s="38"/>
      <c r="J15" s="38"/>
      <c r="K15" s="38"/>
      <c r="L15" s="38"/>
      <c r="M15" s="39"/>
      <c r="N15" s="40">
        <f t="shared" si="0"/>
        <v>0</v>
      </c>
      <c r="O15" s="18"/>
      <c r="P15" s="19"/>
      <c r="Q15" s="41"/>
      <c r="R15" s="42" t="s">
        <v>13</v>
      </c>
      <c r="S15" s="43"/>
      <c r="T15" s="43"/>
      <c r="U15" s="43"/>
      <c r="V15" s="43"/>
      <c r="W15" s="44">
        <f>AVERAGE(E13:M15)</f>
        <v>3.2222222222222223</v>
      </c>
      <c r="X15" s="45"/>
    </row>
    <row r="16" spans="1:24" x14ac:dyDescent="0.2">
      <c r="B16" s="26"/>
      <c r="C16" s="46"/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26"/>
      <c r="O16" s="46"/>
      <c r="P16" s="46"/>
      <c r="Q16" s="29"/>
      <c r="R16" s="31"/>
      <c r="S16" s="31"/>
      <c r="T16" s="31"/>
      <c r="U16" s="31"/>
      <c r="V16" s="31"/>
      <c r="W16" s="47"/>
      <c r="X16" s="31"/>
    </row>
    <row r="17" spans="1:24" x14ac:dyDescent="0.2">
      <c r="B17" s="26"/>
      <c r="C17" s="46"/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26"/>
      <c r="O17" s="46"/>
      <c r="P17" s="46"/>
      <c r="Q17" s="29"/>
      <c r="R17" s="31"/>
      <c r="S17" s="31"/>
      <c r="T17" s="31"/>
      <c r="U17" s="31"/>
      <c r="V17" s="31"/>
      <c r="W17" s="47"/>
      <c r="X17" s="31"/>
    </row>
    <row r="18" spans="1:24" ht="22.5" x14ac:dyDescent="0.3">
      <c r="B18" s="89" t="s">
        <v>191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ht="22.5" x14ac:dyDescent="0.3">
      <c r="B19" s="90" t="s">
        <v>194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12.75" customHeight="1" thickBot="1" x14ac:dyDescent="0.25">
      <c r="A20" s="1" t="s">
        <v>115</v>
      </c>
      <c r="B20" s="3" t="s">
        <v>3</v>
      </c>
      <c r="C20" s="4"/>
      <c r="D20" s="5"/>
      <c r="E20" s="6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7" t="s">
        <v>4</v>
      </c>
      <c r="O20" s="8" t="s">
        <v>5</v>
      </c>
      <c r="P20" s="8" t="s">
        <v>6</v>
      </c>
      <c r="Q20" s="9" t="s">
        <v>7</v>
      </c>
      <c r="R20" s="10">
        <v>0</v>
      </c>
      <c r="S20" s="10">
        <v>1</v>
      </c>
      <c r="T20" s="10">
        <v>2</v>
      </c>
      <c r="U20" s="10">
        <v>3</v>
      </c>
      <c r="V20" s="10">
        <v>5</v>
      </c>
      <c r="W20" s="11" t="s">
        <v>8</v>
      </c>
      <c r="X20" s="12">
        <v>20</v>
      </c>
    </row>
    <row r="21" spans="1:24" ht="13.5" thickBot="1" x14ac:dyDescent="0.25">
      <c r="B21" s="13"/>
      <c r="C21" s="14" t="s">
        <v>26</v>
      </c>
      <c r="D21" s="14" t="s">
        <v>27</v>
      </c>
      <c r="E21" s="15">
        <v>3</v>
      </c>
      <c r="F21" s="15">
        <v>5</v>
      </c>
      <c r="G21" s="15">
        <v>1</v>
      </c>
      <c r="H21" s="15">
        <v>5</v>
      </c>
      <c r="I21" s="15">
        <v>5</v>
      </c>
      <c r="J21" s="15">
        <v>3</v>
      </c>
      <c r="K21" s="15">
        <v>3</v>
      </c>
      <c r="L21" s="15">
        <v>0</v>
      </c>
      <c r="M21" s="16">
        <v>3</v>
      </c>
      <c r="N21" s="17">
        <f t="shared" ref="N21:N32" si="1">SUM(E21:M21)</f>
        <v>28</v>
      </c>
      <c r="O21" s="18"/>
      <c r="P21" s="19"/>
      <c r="Q21" s="20"/>
      <c r="R21" s="21">
        <f>COUNTIF(E21:M23,$R$3)</f>
        <v>3</v>
      </c>
      <c r="S21" s="22">
        <f>COUNTIF(E21:M23,$S$3)</f>
        <v>4</v>
      </c>
      <c r="T21" s="22">
        <f>COUNTIF(E21:M23,$T$3)</f>
        <v>3</v>
      </c>
      <c r="U21" s="22">
        <f>COUNTIF(E21:M23,$U$3)</f>
        <v>9</v>
      </c>
      <c r="V21" s="22">
        <f>COUNTIF(E21:M23,$V$3)</f>
        <v>8</v>
      </c>
      <c r="W21" s="23"/>
      <c r="X21" s="24"/>
    </row>
    <row r="22" spans="1:24" ht="13.5" thickBot="1" x14ac:dyDescent="0.25">
      <c r="A22" s="1">
        <v>1</v>
      </c>
      <c r="B22" s="25">
        <v>7</v>
      </c>
      <c r="C22" s="26">
        <v>7</v>
      </c>
      <c r="D22" s="26"/>
      <c r="E22" s="27">
        <v>3</v>
      </c>
      <c r="F22" s="27">
        <v>1</v>
      </c>
      <c r="G22" s="27">
        <v>0</v>
      </c>
      <c r="H22" s="27">
        <v>5</v>
      </c>
      <c r="I22" s="27">
        <v>3</v>
      </c>
      <c r="J22" s="27">
        <v>2</v>
      </c>
      <c r="K22" s="27">
        <v>5</v>
      </c>
      <c r="L22" s="27">
        <v>5</v>
      </c>
      <c r="M22" s="28">
        <v>3</v>
      </c>
      <c r="N22" s="17">
        <f t="shared" si="1"/>
        <v>27</v>
      </c>
      <c r="O22" s="18"/>
      <c r="P22" s="19"/>
      <c r="Q22" s="29">
        <f>SUM(N21:N23)</f>
        <v>77</v>
      </c>
      <c r="R22" s="30" t="s">
        <v>5</v>
      </c>
      <c r="S22" s="31"/>
      <c r="T22" s="32">
        <v>0.42777777777777781</v>
      </c>
      <c r="U22" s="32">
        <v>0.56597222222222221</v>
      </c>
      <c r="V22" s="31"/>
      <c r="W22" s="33">
        <f>U22-T22</f>
        <v>0.1381944444444444</v>
      </c>
      <c r="X22" s="34"/>
    </row>
    <row r="23" spans="1:24" ht="13.5" thickBot="1" x14ac:dyDescent="0.25">
      <c r="B23" s="35"/>
      <c r="C23" s="36" t="s">
        <v>17</v>
      </c>
      <c r="D23" s="37"/>
      <c r="E23" s="38">
        <v>5</v>
      </c>
      <c r="F23" s="38">
        <v>2</v>
      </c>
      <c r="G23" s="38">
        <v>0</v>
      </c>
      <c r="H23" s="38">
        <v>3</v>
      </c>
      <c r="I23" s="38">
        <v>2</v>
      </c>
      <c r="J23" s="38">
        <v>1</v>
      </c>
      <c r="K23" s="38">
        <v>3</v>
      </c>
      <c r="L23" s="38">
        <v>1</v>
      </c>
      <c r="M23" s="39">
        <v>5</v>
      </c>
      <c r="N23" s="40">
        <f t="shared" si="1"/>
        <v>22</v>
      </c>
      <c r="O23" s="18"/>
      <c r="P23" s="19"/>
      <c r="Q23" s="41"/>
      <c r="R23" s="42" t="s">
        <v>13</v>
      </c>
      <c r="S23" s="43"/>
      <c r="T23" s="43"/>
      <c r="U23" s="43"/>
      <c r="V23" s="43"/>
      <c r="W23" s="44">
        <f>AVERAGE(E21:M23)</f>
        <v>2.8518518518518516</v>
      </c>
      <c r="X23" s="45"/>
    </row>
    <row r="24" spans="1:24" ht="13.5" thickBot="1" x14ac:dyDescent="0.25">
      <c r="B24" s="13"/>
      <c r="C24" s="14" t="s">
        <v>30</v>
      </c>
      <c r="D24" s="14" t="s">
        <v>31</v>
      </c>
      <c r="E24" s="15">
        <v>5</v>
      </c>
      <c r="F24" s="15">
        <v>3</v>
      </c>
      <c r="G24" s="15">
        <v>5</v>
      </c>
      <c r="H24" s="15">
        <v>5</v>
      </c>
      <c r="I24" s="15">
        <v>5</v>
      </c>
      <c r="J24" s="15">
        <v>2</v>
      </c>
      <c r="K24" s="15">
        <v>5</v>
      </c>
      <c r="L24" s="15">
        <v>0</v>
      </c>
      <c r="M24" s="16">
        <v>3</v>
      </c>
      <c r="N24" s="17">
        <f t="shared" si="1"/>
        <v>33</v>
      </c>
      <c r="O24" s="18"/>
      <c r="P24" s="19"/>
      <c r="Q24" s="20"/>
      <c r="R24" s="21">
        <f>COUNTIF(E24:M26,$R$3)</f>
        <v>3</v>
      </c>
      <c r="S24" s="22">
        <f>COUNTIF(E24:M26,$S$3)</f>
        <v>3</v>
      </c>
      <c r="T24" s="22">
        <f>COUNTIF(E24:M26,$T$3)</f>
        <v>2</v>
      </c>
      <c r="U24" s="22">
        <f>COUNTIF(E24:M26,$U$3)</f>
        <v>7</v>
      </c>
      <c r="V24" s="22">
        <f>COUNTIF(E24:M26,$V$3)</f>
        <v>12</v>
      </c>
      <c r="W24" s="23"/>
      <c r="X24" s="24"/>
    </row>
    <row r="25" spans="1:24" ht="13.5" thickBot="1" x14ac:dyDescent="0.25">
      <c r="A25" s="1">
        <v>2</v>
      </c>
      <c r="B25" s="25">
        <v>5</v>
      </c>
      <c r="C25" s="26">
        <v>5</v>
      </c>
      <c r="D25" s="26"/>
      <c r="E25" s="27">
        <v>3</v>
      </c>
      <c r="F25" s="27">
        <v>1</v>
      </c>
      <c r="G25" s="27">
        <v>2</v>
      </c>
      <c r="H25" s="27">
        <v>5</v>
      </c>
      <c r="I25" s="27">
        <v>5</v>
      </c>
      <c r="J25" s="27">
        <v>3</v>
      </c>
      <c r="K25" s="27">
        <v>5</v>
      </c>
      <c r="L25" s="27">
        <v>0</v>
      </c>
      <c r="M25" s="28">
        <v>3</v>
      </c>
      <c r="N25" s="17">
        <f t="shared" si="1"/>
        <v>27</v>
      </c>
      <c r="O25" s="18"/>
      <c r="P25" s="19"/>
      <c r="Q25" s="29">
        <f>SUM(N24:N26)</f>
        <v>88</v>
      </c>
      <c r="R25" s="30" t="s">
        <v>5</v>
      </c>
      <c r="S25" s="31"/>
      <c r="T25" s="32">
        <v>0.4291666666666667</v>
      </c>
      <c r="U25" s="32">
        <v>0.55069444444444449</v>
      </c>
      <c r="V25" s="31"/>
      <c r="W25" s="33">
        <f>U25-T25</f>
        <v>0.12152777777777779</v>
      </c>
      <c r="X25" s="34"/>
    </row>
    <row r="26" spans="1:24" ht="13.5" thickBot="1" x14ac:dyDescent="0.25">
      <c r="B26" s="35"/>
      <c r="C26" s="36" t="s">
        <v>17</v>
      </c>
      <c r="D26" s="37"/>
      <c r="E26" s="38">
        <v>3</v>
      </c>
      <c r="F26" s="38">
        <v>3</v>
      </c>
      <c r="G26" s="38">
        <v>5</v>
      </c>
      <c r="H26" s="38">
        <v>5</v>
      </c>
      <c r="I26" s="38">
        <v>1</v>
      </c>
      <c r="J26" s="38">
        <v>5</v>
      </c>
      <c r="K26" s="38">
        <v>1</v>
      </c>
      <c r="L26" s="38">
        <v>0</v>
      </c>
      <c r="M26" s="39">
        <v>5</v>
      </c>
      <c r="N26" s="40">
        <f t="shared" si="1"/>
        <v>28</v>
      </c>
      <c r="O26" s="18"/>
      <c r="P26" s="19"/>
      <c r="Q26" s="41"/>
      <c r="R26" s="42" t="s">
        <v>13</v>
      </c>
      <c r="S26" s="43"/>
      <c r="T26" s="43"/>
      <c r="U26" s="43"/>
      <c r="V26" s="43"/>
      <c r="W26" s="44">
        <f>AVERAGE(E24:M26)</f>
        <v>3.2592592592592591</v>
      </c>
      <c r="X26" s="45"/>
    </row>
    <row r="27" spans="1:24" ht="13.5" thickBot="1" x14ac:dyDescent="0.25">
      <c r="B27" s="13"/>
      <c r="C27" s="14" t="s">
        <v>28</v>
      </c>
      <c r="D27" s="14" t="s">
        <v>29</v>
      </c>
      <c r="E27" s="15">
        <v>3</v>
      </c>
      <c r="F27" s="15">
        <v>5</v>
      </c>
      <c r="G27" s="15">
        <v>5</v>
      </c>
      <c r="H27" s="15">
        <v>3</v>
      </c>
      <c r="I27" s="15">
        <v>5</v>
      </c>
      <c r="J27" s="15">
        <v>3</v>
      </c>
      <c r="K27" s="15">
        <v>5</v>
      </c>
      <c r="L27" s="15">
        <v>2</v>
      </c>
      <c r="M27" s="16">
        <v>1</v>
      </c>
      <c r="N27" s="17">
        <f t="shared" si="1"/>
        <v>32</v>
      </c>
      <c r="O27" s="18"/>
      <c r="P27" s="19"/>
      <c r="Q27" s="20"/>
      <c r="R27" s="21">
        <f>COUNTIF(E27:M29,$R$3)</f>
        <v>0</v>
      </c>
      <c r="S27" s="22">
        <f>COUNTIF(E27:M29,$S$3)</f>
        <v>5</v>
      </c>
      <c r="T27" s="22">
        <f>COUNTIF(E27:M29,$T$3)</f>
        <v>2</v>
      </c>
      <c r="U27" s="22">
        <f>COUNTIF(E27:M29,$U$3)</f>
        <v>10</v>
      </c>
      <c r="V27" s="22">
        <f>COUNTIF(E27:M29,$V$3)</f>
        <v>10</v>
      </c>
      <c r="W27" s="23"/>
      <c r="X27" s="24"/>
    </row>
    <row r="28" spans="1:24" ht="13.5" thickBot="1" x14ac:dyDescent="0.25">
      <c r="A28" s="1">
        <v>3</v>
      </c>
      <c r="B28" s="25">
        <v>4</v>
      </c>
      <c r="C28" s="26">
        <v>4</v>
      </c>
      <c r="D28" s="26"/>
      <c r="E28" s="27">
        <v>3</v>
      </c>
      <c r="F28" s="27">
        <v>3</v>
      </c>
      <c r="G28" s="27">
        <v>1</v>
      </c>
      <c r="H28" s="27">
        <v>3</v>
      </c>
      <c r="I28" s="27">
        <v>1</v>
      </c>
      <c r="J28" s="27">
        <v>3</v>
      </c>
      <c r="K28" s="27">
        <v>5</v>
      </c>
      <c r="L28" s="27">
        <v>5</v>
      </c>
      <c r="M28" s="28">
        <v>1</v>
      </c>
      <c r="N28" s="17">
        <f t="shared" si="1"/>
        <v>25</v>
      </c>
      <c r="O28" s="18"/>
      <c r="P28" s="19"/>
      <c r="Q28" s="29">
        <f>SUM(N27:N29)</f>
        <v>89</v>
      </c>
      <c r="R28" s="30" t="s">
        <v>5</v>
      </c>
      <c r="S28" s="31"/>
      <c r="T28" s="32">
        <v>0.4284722222222222</v>
      </c>
      <c r="U28" s="32">
        <v>0.54861111111111105</v>
      </c>
      <c r="V28" s="31"/>
      <c r="W28" s="33">
        <f>U28-T28</f>
        <v>0.12013888888888885</v>
      </c>
      <c r="X28" s="34"/>
    </row>
    <row r="29" spans="1:24" ht="13.5" thickBot="1" x14ac:dyDescent="0.25">
      <c r="B29" s="35"/>
      <c r="C29" s="36" t="s">
        <v>17</v>
      </c>
      <c r="D29" s="37"/>
      <c r="E29" s="38">
        <v>5</v>
      </c>
      <c r="F29" s="38">
        <v>3</v>
      </c>
      <c r="G29" s="38">
        <v>1</v>
      </c>
      <c r="H29" s="38">
        <v>3</v>
      </c>
      <c r="I29" s="38">
        <v>5</v>
      </c>
      <c r="J29" s="38">
        <v>5</v>
      </c>
      <c r="K29" s="38">
        <v>5</v>
      </c>
      <c r="L29" s="38">
        <v>2</v>
      </c>
      <c r="M29" s="39">
        <v>3</v>
      </c>
      <c r="N29" s="40">
        <f t="shared" si="1"/>
        <v>32</v>
      </c>
      <c r="O29" s="18"/>
      <c r="P29" s="19"/>
      <c r="Q29" s="41"/>
      <c r="R29" s="42" t="s">
        <v>13</v>
      </c>
      <c r="S29" s="43"/>
      <c r="T29" s="43"/>
      <c r="U29" s="43"/>
      <c r="V29" s="43"/>
      <c r="W29" s="44">
        <f>AVERAGE(E27:M29)</f>
        <v>3.2962962962962963</v>
      </c>
      <c r="X29" s="45"/>
    </row>
    <row r="30" spans="1:24" ht="13.5" thickBot="1" x14ac:dyDescent="0.25">
      <c r="B30" s="13"/>
      <c r="C30" s="14" t="s">
        <v>22</v>
      </c>
      <c r="D30" s="14" t="s">
        <v>32</v>
      </c>
      <c r="E30" s="15">
        <v>5</v>
      </c>
      <c r="F30" s="15">
        <v>3</v>
      </c>
      <c r="G30" s="15">
        <v>5</v>
      </c>
      <c r="H30" s="15">
        <v>5</v>
      </c>
      <c r="I30" s="15">
        <v>3</v>
      </c>
      <c r="J30" s="15">
        <v>5</v>
      </c>
      <c r="K30" s="15">
        <v>5</v>
      </c>
      <c r="L30" s="15">
        <v>3</v>
      </c>
      <c r="M30" s="16">
        <v>3</v>
      </c>
      <c r="N30" s="17">
        <f t="shared" si="1"/>
        <v>37</v>
      </c>
      <c r="O30" s="18"/>
      <c r="P30" s="19"/>
      <c r="Q30" s="20"/>
      <c r="R30" s="21">
        <f>COUNTIF(E30:M32,$R$3)</f>
        <v>0</v>
      </c>
      <c r="S30" s="22">
        <f>COUNTIF(E30:M32,$S$3)</f>
        <v>1</v>
      </c>
      <c r="T30" s="22">
        <f>COUNTIF(E30:M32,$T$3)</f>
        <v>1</v>
      </c>
      <c r="U30" s="22">
        <f>COUNTIF(E30:M32,$U$3)</f>
        <v>12</v>
      </c>
      <c r="V30" s="22">
        <f>COUNTIF(E30:M32,$V$3)</f>
        <v>13</v>
      </c>
      <c r="W30" s="23"/>
      <c r="X30" s="24"/>
    </row>
    <row r="31" spans="1:24" ht="13.5" thickBot="1" x14ac:dyDescent="0.25">
      <c r="A31" s="1">
        <v>4</v>
      </c>
      <c r="B31" s="25">
        <v>8</v>
      </c>
      <c r="C31" s="26">
        <v>8</v>
      </c>
      <c r="D31" s="26" t="s">
        <v>16</v>
      </c>
      <c r="E31" s="27">
        <v>3</v>
      </c>
      <c r="F31" s="27">
        <v>5</v>
      </c>
      <c r="G31" s="27">
        <v>3</v>
      </c>
      <c r="H31" s="27">
        <v>3</v>
      </c>
      <c r="I31" s="27">
        <v>5</v>
      </c>
      <c r="J31" s="27">
        <v>3</v>
      </c>
      <c r="K31" s="27">
        <v>5</v>
      </c>
      <c r="L31" s="27">
        <v>1</v>
      </c>
      <c r="M31" s="28">
        <v>3</v>
      </c>
      <c r="N31" s="17">
        <f t="shared" si="1"/>
        <v>31</v>
      </c>
      <c r="O31" s="18"/>
      <c r="P31" s="19"/>
      <c r="Q31" s="29">
        <f>SUM(N30:N32)</f>
        <v>104</v>
      </c>
      <c r="R31" s="30" t="s">
        <v>5</v>
      </c>
      <c r="S31" s="31"/>
      <c r="T31" s="32">
        <v>0.42986111111111108</v>
      </c>
      <c r="U31" s="32"/>
      <c r="V31" s="31"/>
      <c r="W31" s="33">
        <f>U31-T31</f>
        <v>-0.42986111111111108</v>
      </c>
      <c r="X31" s="34"/>
    </row>
    <row r="32" spans="1:24" x14ac:dyDescent="0.2">
      <c r="B32" s="35"/>
      <c r="C32" s="36" t="s">
        <v>24</v>
      </c>
      <c r="D32" s="37"/>
      <c r="E32" s="38">
        <v>3</v>
      </c>
      <c r="F32" s="38">
        <v>3</v>
      </c>
      <c r="G32" s="38">
        <v>5</v>
      </c>
      <c r="H32" s="38">
        <v>5</v>
      </c>
      <c r="I32" s="38">
        <v>3</v>
      </c>
      <c r="J32" s="38">
        <v>5</v>
      </c>
      <c r="K32" s="38">
        <v>5</v>
      </c>
      <c r="L32" s="38">
        <v>2</v>
      </c>
      <c r="M32" s="39">
        <v>5</v>
      </c>
      <c r="N32" s="40">
        <f t="shared" si="1"/>
        <v>36</v>
      </c>
      <c r="O32" s="18"/>
      <c r="P32" s="19"/>
      <c r="Q32" s="41"/>
      <c r="R32" s="42" t="s">
        <v>13</v>
      </c>
      <c r="S32" s="43"/>
      <c r="T32" s="43"/>
      <c r="U32" s="43"/>
      <c r="V32" s="43"/>
      <c r="W32" s="44">
        <f>AVERAGE(E30:M32)</f>
        <v>3.8518518518518516</v>
      </c>
      <c r="X32" s="45"/>
    </row>
    <row r="33" spans="1:24" x14ac:dyDescent="0.2">
      <c r="B33" s="26"/>
      <c r="C33" s="26"/>
      <c r="D33" s="26"/>
      <c r="E33" s="46"/>
      <c r="F33" s="46"/>
      <c r="G33" s="46"/>
      <c r="H33" s="46"/>
      <c r="I33" s="46"/>
      <c r="J33" s="46"/>
      <c r="K33" s="46"/>
      <c r="L33" s="46"/>
      <c r="M33" s="46"/>
      <c r="N33" s="26"/>
      <c r="O33" s="46"/>
      <c r="P33" s="46"/>
      <c r="Q33" s="29"/>
      <c r="R33" s="31"/>
      <c r="S33" s="31"/>
      <c r="T33" s="31"/>
      <c r="U33" s="31"/>
      <c r="V33" s="31"/>
      <c r="W33" s="47"/>
      <c r="X33" s="31"/>
    </row>
    <row r="34" spans="1:24" ht="22.5" x14ac:dyDescent="0.3">
      <c r="B34" s="89" t="s">
        <v>191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ht="22.5" x14ac:dyDescent="0.3">
      <c r="B35" s="90" t="s">
        <v>195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12.75" customHeight="1" thickBot="1" x14ac:dyDescent="0.25">
      <c r="A36" s="1" t="s">
        <v>115</v>
      </c>
      <c r="B36" s="3" t="s">
        <v>3</v>
      </c>
      <c r="C36" s="4"/>
      <c r="D36" s="5"/>
      <c r="E36" s="6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7" t="s">
        <v>4</v>
      </c>
      <c r="O36" s="8" t="s">
        <v>5</v>
      </c>
      <c r="P36" s="8" t="s">
        <v>6</v>
      </c>
      <c r="Q36" s="9" t="s">
        <v>7</v>
      </c>
      <c r="R36" s="10">
        <v>0</v>
      </c>
      <c r="S36" s="10">
        <v>1</v>
      </c>
      <c r="T36" s="10">
        <v>2</v>
      </c>
      <c r="U36" s="10">
        <v>3</v>
      </c>
      <c r="V36" s="10">
        <v>5</v>
      </c>
      <c r="W36" s="11" t="s">
        <v>8</v>
      </c>
      <c r="X36" s="12">
        <v>20</v>
      </c>
    </row>
    <row r="37" spans="1:24" ht="13.5" thickBot="1" x14ac:dyDescent="0.25">
      <c r="B37" s="13"/>
      <c r="C37" s="14" t="s">
        <v>36</v>
      </c>
      <c r="D37" s="14" t="s">
        <v>37</v>
      </c>
      <c r="E37" s="15">
        <v>1</v>
      </c>
      <c r="F37" s="15">
        <v>0</v>
      </c>
      <c r="G37" s="15">
        <v>0</v>
      </c>
      <c r="H37" s="15">
        <v>5</v>
      </c>
      <c r="I37" s="15">
        <v>1</v>
      </c>
      <c r="J37" s="15">
        <v>1</v>
      </c>
      <c r="K37" s="15">
        <v>0</v>
      </c>
      <c r="L37" s="15">
        <v>0</v>
      </c>
      <c r="M37" s="16">
        <v>3</v>
      </c>
      <c r="N37" s="17">
        <f t="shared" ref="N37:N42" si="2">SUM(E37:M37)</f>
        <v>11</v>
      </c>
      <c r="O37" s="18"/>
      <c r="P37" s="19"/>
      <c r="Q37" s="20"/>
      <c r="R37" s="21">
        <f>COUNTIF(E37:M39,$R$3)</f>
        <v>8</v>
      </c>
      <c r="S37" s="22">
        <f>COUNTIF(E37:M39,$S$3)</f>
        <v>7</v>
      </c>
      <c r="T37" s="22">
        <f>COUNTIF(E37:M39,$T$3)</f>
        <v>4</v>
      </c>
      <c r="U37" s="22">
        <f>COUNTIF(E37:M39,$U$3)</f>
        <v>6</v>
      </c>
      <c r="V37" s="22">
        <f>COUNTIF(E37:M39,$V$3)</f>
        <v>2</v>
      </c>
      <c r="W37" s="23"/>
      <c r="X37" s="24"/>
    </row>
    <row r="38" spans="1:24" ht="13.5" thickBot="1" x14ac:dyDescent="0.25">
      <c r="A38" s="1">
        <v>1</v>
      </c>
      <c r="B38" s="25">
        <v>10</v>
      </c>
      <c r="C38" s="26">
        <v>10</v>
      </c>
      <c r="D38" s="26"/>
      <c r="E38" s="27">
        <v>3</v>
      </c>
      <c r="F38" s="27">
        <v>0</v>
      </c>
      <c r="G38" s="27">
        <v>0</v>
      </c>
      <c r="H38" s="27">
        <v>3</v>
      </c>
      <c r="I38" s="27">
        <v>3</v>
      </c>
      <c r="J38" s="27">
        <v>1</v>
      </c>
      <c r="K38" s="27">
        <v>1</v>
      </c>
      <c r="L38" s="27">
        <v>5</v>
      </c>
      <c r="M38" s="28">
        <v>3</v>
      </c>
      <c r="N38" s="17">
        <f t="shared" si="2"/>
        <v>19</v>
      </c>
      <c r="O38" s="18"/>
      <c r="P38" s="19"/>
      <c r="Q38" s="29">
        <f>SUM(N37:N39)</f>
        <v>43</v>
      </c>
      <c r="R38" s="30" t="s">
        <v>5</v>
      </c>
      <c r="S38" s="31"/>
      <c r="T38" s="32">
        <v>0.42638888888888887</v>
      </c>
      <c r="U38" s="32">
        <v>0.56111111111111112</v>
      </c>
      <c r="V38" s="31"/>
      <c r="W38" s="33">
        <f>U38-T38</f>
        <v>0.13472222222222224</v>
      </c>
      <c r="X38" s="34"/>
    </row>
    <row r="39" spans="1:24" ht="13.5" thickBot="1" x14ac:dyDescent="0.25">
      <c r="B39" s="35"/>
      <c r="C39" s="36" t="s">
        <v>17</v>
      </c>
      <c r="D39" s="37"/>
      <c r="E39" s="38">
        <v>2</v>
      </c>
      <c r="F39" s="38">
        <v>2</v>
      </c>
      <c r="G39" s="38">
        <v>0</v>
      </c>
      <c r="H39" s="38">
        <v>1</v>
      </c>
      <c r="I39" s="38">
        <v>2</v>
      </c>
      <c r="J39" s="38">
        <v>2</v>
      </c>
      <c r="K39" s="38">
        <v>0</v>
      </c>
      <c r="L39" s="38">
        <v>1</v>
      </c>
      <c r="M39" s="39">
        <v>3</v>
      </c>
      <c r="N39" s="40">
        <f t="shared" si="2"/>
        <v>13</v>
      </c>
      <c r="O39" s="18"/>
      <c r="P39" s="19"/>
      <c r="Q39" s="41"/>
      <c r="R39" s="42" t="s">
        <v>13</v>
      </c>
      <c r="S39" s="43"/>
      <c r="T39" s="43"/>
      <c r="U39" s="43"/>
      <c r="V39" s="43"/>
      <c r="W39" s="44">
        <f>AVERAGE(E37:M39)</f>
        <v>1.5925925925925926</v>
      </c>
      <c r="X39" s="45"/>
    </row>
    <row r="40" spans="1:24" ht="13.5" thickBot="1" x14ac:dyDescent="0.25">
      <c r="B40" s="13"/>
      <c r="C40" s="14" t="s">
        <v>40</v>
      </c>
      <c r="D40" s="14" t="s">
        <v>41</v>
      </c>
      <c r="E40" s="15">
        <v>3</v>
      </c>
      <c r="F40" s="15">
        <v>2</v>
      </c>
      <c r="G40" s="15">
        <v>2</v>
      </c>
      <c r="H40" s="15">
        <v>5</v>
      </c>
      <c r="I40" s="15">
        <v>1</v>
      </c>
      <c r="J40" s="15">
        <v>3</v>
      </c>
      <c r="K40" s="15">
        <v>5</v>
      </c>
      <c r="L40" s="15">
        <v>3</v>
      </c>
      <c r="M40" s="16">
        <v>5</v>
      </c>
      <c r="N40" s="17">
        <f t="shared" si="2"/>
        <v>29</v>
      </c>
      <c r="O40" s="18"/>
      <c r="P40" s="19"/>
      <c r="Q40" s="20"/>
      <c r="R40" s="21">
        <f>COUNTIF(E40:M42,$R$3)</f>
        <v>1</v>
      </c>
      <c r="S40" s="22">
        <f>COUNTIF(E40:M42,$S$3)</f>
        <v>3</v>
      </c>
      <c r="T40" s="22">
        <f>COUNTIF(E40:M42,$T$3)</f>
        <v>3</v>
      </c>
      <c r="U40" s="22">
        <f>COUNTIF(E40:M42,$U$3)</f>
        <v>11</v>
      </c>
      <c r="V40" s="22">
        <f>COUNTIF(E40:M42,$V$3)</f>
        <v>9</v>
      </c>
      <c r="W40" s="23"/>
      <c r="X40" s="24"/>
    </row>
    <row r="41" spans="1:24" ht="13.5" thickBot="1" x14ac:dyDescent="0.25">
      <c r="A41" s="1">
        <v>2</v>
      </c>
      <c r="B41" s="25">
        <v>9</v>
      </c>
      <c r="C41" s="26">
        <v>9</v>
      </c>
      <c r="D41" s="26"/>
      <c r="E41" s="27">
        <v>3</v>
      </c>
      <c r="F41" s="27">
        <v>3</v>
      </c>
      <c r="G41" s="27">
        <v>3</v>
      </c>
      <c r="H41" s="27">
        <v>5</v>
      </c>
      <c r="I41" s="27">
        <v>1</v>
      </c>
      <c r="J41" s="27">
        <v>3</v>
      </c>
      <c r="K41" s="27">
        <v>5</v>
      </c>
      <c r="L41" s="27">
        <v>2</v>
      </c>
      <c r="M41" s="28">
        <v>5</v>
      </c>
      <c r="N41" s="17">
        <f t="shared" si="2"/>
        <v>30</v>
      </c>
      <c r="O41" s="18"/>
      <c r="P41" s="19"/>
      <c r="Q41" s="29">
        <f>SUM(N40:N42)</f>
        <v>87</v>
      </c>
      <c r="R41" s="30" t="s">
        <v>5</v>
      </c>
      <c r="S41" s="31"/>
      <c r="T41" s="32">
        <v>0.42569444444444443</v>
      </c>
      <c r="U41" s="32">
        <v>0.56041666666666667</v>
      </c>
      <c r="V41" s="31"/>
      <c r="W41" s="33">
        <f>U41-T41</f>
        <v>0.13472222222222224</v>
      </c>
      <c r="X41" s="34"/>
    </row>
    <row r="42" spans="1:24" ht="13.5" thickBot="1" x14ac:dyDescent="0.25">
      <c r="B42" s="35"/>
      <c r="C42" s="36" t="s">
        <v>42</v>
      </c>
      <c r="D42" s="37"/>
      <c r="E42" s="38">
        <v>3</v>
      </c>
      <c r="F42" s="38">
        <v>0</v>
      </c>
      <c r="G42" s="38">
        <v>5</v>
      </c>
      <c r="H42" s="38">
        <v>5</v>
      </c>
      <c r="I42" s="38">
        <v>1</v>
      </c>
      <c r="J42" s="38">
        <v>3</v>
      </c>
      <c r="K42" s="38">
        <v>5</v>
      </c>
      <c r="L42" s="38">
        <v>3</v>
      </c>
      <c r="M42" s="39">
        <v>3</v>
      </c>
      <c r="N42" s="40">
        <f t="shared" si="2"/>
        <v>28</v>
      </c>
      <c r="O42" s="18"/>
      <c r="P42" s="19"/>
      <c r="Q42" s="41"/>
      <c r="R42" s="42" t="s">
        <v>13</v>
      </c>
      <c r="S42" s="43"/>
      <c r="T42" s="43"/>
      <c r="U42" s="43"/>
      <c r="V42" s="43"/>
      <c r="W42" s="44">
        <f>AVERAGE(E40:M42)</f>
        <v>3.2222222222222223</v>
      </c>
      <c r="X42" s="45"/>
    </row>
    <row r="43" spans="1:24" ht="13.5" thickBot="1" x14ac:dyDescent="0.25">
      <c r="B43" s="13"/>
      <c r="C43" s="14" t="s">
        <v>43</v>
      </c>
      <c r="D43" s="14" t="s">
        <v>44</v>
      </c>
      <c r="E43" s="15">
        <v>5</v>
      </c>
      <c r="F43" s="15">
        <v>3</v>
      </c>
      <c r="G43" s="15">
        <v>5</v>
      </c>
      <c r="H43" s="15">
        <v>5</v>
      </c>
      <c r="I43" s="15">
        <v>2</v>
      </c>
      <c r="J43" s="15">
        <v>3</v>
      </c>
      <c r="K43" s="15">
        <v>5</v>
      </c>
      <c r="L43" s="15">
        <v>3</v>
      </c>
      <c r="M43" s="16">
        <v>3</v>
      </c>
      <c r="N43" s="17">
        <f>SUM(E43:M43)</f>
        <v>34</v>
      </c>
      <c r="O43" s="18"/>
      <c r="P43" s="19"/>
      <c r="Q43" s="20"/>
      <c r="R43" s="21">
        <f>COUNTIF(E43:M45,$R$3)</f>
        <v>0</v>
      </c>
      <c r="S43" s="22">
        <f>COUNTIF(E43:M45,$S$3)</f>
        <v>0</v>
      </c>
      <c r="T43" s="22">
        <f>COUNTIF(E43:M45,$T$3)</f>
        <v>2</v>
      </c>
      <c r="U43" s="22">
        <f>COUNTIF(E43:M45,$U$3)</f>
        <v>11</v>
      </c>
      <c r="V43" s="22">
        <f>COUNTIF(E43:M45,$V$3)</f>
        <v>14</v>
      </c>
      <c r="W43" s="23"/>
      <c r="X43" s="24"/>
    </row>
    <row r="44" spans="1:24" ht="13.5" thickBot="1" x14ac:dyDescent="0.25">
      <c r="A44" s="1">
        <v>3</v>
      </c>
      <c r="B44" s="25">
        <v>30</v>
      </c>
      <c r="C44" s="26">
        <v>30</v>
      </c>
      <c r="D44" s="26"/>
      <c r="E44" s="27">
        <v>3</v>
      </c>
      <c r="F44" s="27">
        <v>3</v>
      </c>
      <c r="G44" s="27">
        <v>3</v>
      </c>
      <c r="H44" s="27">
        <v>5</v>
      </c>
      <c r="I44" s="27">
        <v>2</v>
      </c>
      <c r="J44" s="27">
        <v>5</v>
      </c>
      <c r="K44" s="27">
        <v>5</v>
      </c>
      <c r="L44" s="27">
        <v>3</v>
      </c>
      <c r="M44" s="28">
        <v>3</v>
      </c>
      <c r="N44" s="17">
        <f>SUM(E44:M44)</f>
        <v>32</v>
      </c>
      <c r="O44" s="18"/>
      <c r="P44" s="19"/>
      <c r="Q44" s="29">
        <f>SUM(N43:N45)</f>
        <v>107</v>
      </c>
      <c r="R44" s="30" t="s">
        <v>5</v>
      </c>
      <c r="S44" s="31"/>
      <c r="T44" s="32">
        <v>0.42499999999999999</v>
      </c>
      <c r="U44" s="32">
        <v>0.5625</v>
      </c>
      <c r="V44" s="31"/>
      <c r="W44" s="33">
        <f>U44-T44</f>
        <v>0.13750000000000001</v>
      </c>
      <c r="X44" s="34"/>
    </row>
    <row r="45" spans="1:24" ht="13.5" thickBot="1" x14ac:dyDescent="0.25">
      <c r="B45" s="35"/>
      <c r="C45" s="36" t="s">
        <v>45</v>
      </c>
      <c r="D45" s="37"/>
      <c r="E45" s="38">
        <v>3</v>
      </c>
      <c r="F45" s="38">
        <v>5</v>
      </c>
      <c r="G45" s="38">
        <v>5</v>
      </c>
      <c r="H45" s="38">
        <v>5</v>
      </c>
      <c r="I45" s="38">
        <v>5</v>
      </c>
      <c r="J45" s="38">
        <v>5</v>
      </c>
      <c r="K45" s="38">
        <v>5</v>
      </c>
      <c r="L45" s="38">
        <v>5</v>
      </c>
      <c r="M45" s="39">
        <v>3</v>
      </c>
      <c r="N45" s="40">
        <f>SUM(E45:M45)</f>
        <v>41</v>
      </c>
      <c r="O45" s="18"/>
      <c r="P45" s="19"/>
      <c r="Q45" s="41"/>
      <c r="R45" s="42" t="s">
        <v>13</v>
      </c>
      <c r="S45" s="43"/>
      <c r="T45" s="43"/>
      <c r="U45" s="43"/>
      <c r="V45" s="43"/>
      <c r="W45" s="44">
        <f>AVERAGE(E43:M45)</f>
        <v>3.9629629629629628</v>
      </c>
      <c r="X45" s="45"/>
    </row>
    <row r="46" spans="1:24" ht="13.5" thickBot="1" x14ac:dyDescent="0.25">
      <c r="B46" s="13"/>
      <c r="C46" s="14" t="s">
        <v>38</v>
      </c>
      <c r="D46" s="14" t="s">
        <v>39</v>
      </c>
      <c r="E46" s="15">
        <v>1</v>
      </c>
      <c r="F46" s="15">
        <v>0</v>
      </c>
      <c r="G46" s="15">
        <v>0</v>
      </c>
      <c r="H46" s="15">
        <v>1</v>
      </c>
      <c r="I46" s="15">
        <v>0</v>
      </c>
      <c r="J46" s="15">
        <v>5</v>
      </c>
      <c r="K46" s="15"/>
      <c r="L46" s="15"/>
      <c r="M46" s="16"/>
      <c r="N46" s="17">
        <f t="shared" ref="N46:N48" si="3">SUM(E46:M46)</f>
        <v>7</v>
      </c>
      <c r="O46" s="18"/>
      <c r="P46" s="19"/>
      <c r="Q46" s="20"/>
      <c r="R46" s="21">
        <f>COUNTIF(E46:M48,$R$3)</f>
        <v>3</v>
      </c>
      <c r="S46" s="22">
        <f>COUNTIF(E46:M48,$S$3)</f>
        <v>2</v>
      </c>
      <c r="T46" s="22">
        <f>COUNTIF(E46:M48,$T$3)</f>
        <v>0</v>
      </c>
      <c r="U46" s="22">
        <f>COUNTIF(E46:M48,$U$3)</f>
        <v>0</v>
      </c>
      <c r="V46" s="22">
        <f>COUNTIF(E46:M48,$V$3)</f>
        <v>1</v>
      </c>
      <c r="W46" s="23"/>
      <c r="X46" s="24"/>
    </row>
    <row r="47" spans="1:24" ht="13.5" thickBot="1" x14ac:dyDescent="0.25">
      <c r="B47" s="25">
        <v>6</v>
      </c>
      <c r="C47" s="26">
        <v>6</v>
      </c>
      <c r="D47" s="26" t="s">
        <v>16</v>
      </c>
      <c r="E47" s="27"/>
      <c r="F47" s="27"/>
      <c r="G47" s="27"/>
      <c r="H47" s="27"/>
      <c r="I47" s="27"/>
      <c r="J47" s="27"/>
      <c r="K47" s="27"/>
      <c r="L47" s="27"/>
      <c r="M47" s="28"/>
      <c r="N47" s="17">
        <f t="shared" si="3"/>
        <v>0</v>
      </c>
      <c r="O47" s="18"/>
      <c r="P47" s="19"/>
      <c r="Q47" s="29" t="s">
        <v>193</v>
      </c>
      <c r="R47" s="30" t="s">
        <v>5</v>
      </c>
      <c r="S47" s="31"/>
      <c r="T47" s="32">
        <v>0.42708333333333331</v>
      </c>
      <c r="U47" s="32"/>
      <c r="V47" s="31"/>
      <c r="W47" s="33">
        <f>U47-T47</f>
        <v>-0.42708333333333331</v>
      </c>
      <c r="X47" s="34"/>
    </row>
    <row r="48" spans="1:24" x14ac:dyDescent="0.2">
      <c r="B48" s="35"/>
      <c r="C48" s="36" t="s">
        <v>21</v>
      </c>
      <c r="D48" s="37"/>
      <c r="E48" s="38"/>
      <c r="F48" s="38"/>
      <c r="G48" s="38"/>
      <c r="H48" s="38"/>
      <c r="I48" s="38"/>
      <c r="J48" s="38"/>
      <c r="K48" s="38"/>
      <c r="L48" s="38"/>
      <c r="M48" s="39"/>
      <c r="N48" s="40">
        <f t="shared" si="3"/>
        <v>0</v>
      </c>
      <c r="O48" s="18"/>
      <c r="P48" s="19"/>
      <c r="Q48" s="41"/>
      <c r="R48" s="42" t="s">
        <v>13</v>
      </c>
      <c r="S48" s="43"/>
      <c r="T48" s="43"/>
      <c r="U48" s="43"/>
      <c r="V48" s="43"/>
      <c r="W48" s="44">
        <f>AVERAGE(E46:M48)</f>
        <v>1.1666666666666667</v>
      </c>
      <c r="X48" s="45"/>
    </row>
    <row r="49" spans="1:24" x14ac:dyDescent="0.2">
      <c r="A49" s="2"/>
      <c r="B49" s="26"/>
      <c r="C49" s="48"/>
      <c r="D49" s="26"/>
      <c r="E49" s="46"/>
      <c r="F49" s="46"/>
      <c r="G49" s="46"/>
      <c r="H49" s="46"/>
      <c r="I49" s="46"/>
      <c r="J49" s="46"/>
      <c r="K49" s="46"/>
      <c r="L49" s="46"/>
      <c r="M49" s="46"/>
      <c r="N49" s="26"/>
      <c r="O49" s="46"/>
      <c r="P49" s="46"/>
      <c r="Q49" s="49"/>
      <c r="R49" s="31"/>
      <c r="S49" s="31"/>
      <c r="T49" s="31"/>
      <c r="U49" s="31"/>
      <c r="V49" s="31"/>
      <c r="W49" s="47"/>
      <c r="X49" s="31"/>
    </row>
    <row r="50" spans="1:24" ht="22.5" x14ac:dyDescent="0.3">
      <c r="B50" s="89" t="s">
        <v>191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22.5" x14ac:dyDescent="0.3">
      <c r="B51" s="90" t="s">
        <v>196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2.75" customHeight="1" thickBot="1" x14ac:dyDescent="0.25">
      <c r="A52" s="1" t="s">
        <v>115</v>
      </c>
      <c r="B52" s="3" t="s">
        <v>3</v>
      </c>
      <c r="C52" s="4"/>
      <c r="D52" s="5"/>
      <c r="E52" s="6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7" t="s">
        <v>4</v>
      </c>
      <c r="O52" s="8" t="s">
        <v>5</v>
      </c>
      <c r="P52" s="8" t="s">
        <v>6</v>
      </c>
      <c r="Q52" s="9" t="s">
        <v>7</v>
      </c>
      <c r="R52" s="10">
        <v>0</v>
      </c>
      <c r="S52" s="10">
        <v>1</v>
      </c>
      <c r="T52" s="10">
        <v>2</v>
      </c>
      <c r="U52" s="10">
        <v>3</v>
      </c>
      <c r="V52" s="10">
        <v>5</v>
      </c>
      <c r="W52" s="11" t="s">
        <v>8</v>
      </c>
      <c r="X52" s="12">
        <v>20</v>
      </c>
    </row>
    <row r="53" spans="1:24" ht="13.5" thickBot="1" x14ac:dyDescent="0.25">
      <c r="B53" s="13"/>
      <c r="C53" s="14" t="s">
        <v>47</v>
      </c>
      <c r="D53" s="14" t="s">
        <v>15</v>
      </c>
      <c r="E53" s="15">
        <v>0</v>
      </c>
      <c r="F53" s="15">
        <v>5</v>
      </c>
      <c r="G53" s="15">
        <v>0</v>
      </c>
      <c r="H53" s="15">
        <v>0</v>
      </c>
      <c r="I53" s="15">
        <v>0</v>
      </c>
      <c r="J53" s="15">
        <v>0</v>
      </c>
      <c r="K53" s="15">
        <v>2</v>
      </c>
      <c r="L53" s="15">
        <v>0</v>
      </c>
      <c r="M53" s="16">
        <v>3</v>
      </c>
      <c r="N53" s="17">
        <f t="shared" ref="N53:N67" si="4">SUM(E53:M53)</f>
        <v>10</v>
      </c>
      <c r="O53" s="18"/>
      <c r="P53" s="19"/>
      <c r="Q53" s="20"/>
      <c r="R53" s="21">
        <f>COUNTIF(E53:M55,$R$3)</f>
        <v>18</v>
      </c>
      <c r="S53" s="22">
        <f>COUNTIF(E53:M55,$S$3)</f>
        <v>2</v>
      </c>
      <c r="T53" s="22">
        <f>COUNTIF(E53:M55,$T$3)</f>
        <v>4</v>
      </c>
      <c r="U53" s="22">
        <f>COUNTIF(E53:M55,$U$3)</f>
        <v>2</v>
      </c>
      <c r="V53" s="22">
        <f>COUNTIF(E53:M55,$V$3)</f>
        <v>1</v>
      </c>
      <c r="W53" s="23"/>
      <c r="X53" s="24"/>
    </row>
    <row r="54" spans="1:24" ht="13.5" thickBot="1" x14ac:dyDescent="0.25">
      <c r="A54" s="1">
        <v>1</v>
      </c>
      <c r="B54" s="25"/>
      <c r="C54" s="26"/>
      <c r="D54" s="26" t="s">
        <v>16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8">
        <v>3</v>
      </c>
      <c r="N54" s="17">
        <f t="shared" si="4"/>
        <v>4</v>
      </c>
      <c r="O54" s="18"/>
      <c r="P54" s="19"/>
      <c r="Q54" s="29">
        <f>SUM(N53:N55)</f>
        <v>21</v>
      </c>
      <c r="R54" s="30" t="s">
        <v>5</v>
      </c>
      <c r="S54" s="31"/>
      <c r="T54" s="32">
        <v>0.4236111111111111</v>
      </c>
      <c r="U54" s="32">
        <v>0.51944444444444449</v>
      </c>
      <c r="V54" s="31"/>
      <c r="W54" s="33">
        <f>U54-T54</f>
        <v>9.5833333333333381E-2</v>
      </c>
      <c r="X54" s="34"/>
    </row>
    <row r="55" spans="1:24" ht="13.5" thickBot="1" x14ac:dyDescent="0.25">
      <c r="B55" s="35"/>
      <c r="C55" s="36" t="s">
        <v>48</v>
      </c>
      <c r="D55" s="37"/>
      <c r="E55" s="38">
        <v>2</v>
      </c>
      <c r="F55" s="38">
        <v>2</v>
      </c>
      <c r="G55" s="38">
        <v>0</v>
      </c>
      <c r="H55" s="38">
        <v>0</v>
      </c>
      <c r="I55" s="38">
        <v>0</v>
      </c>
      <c r="J55" s="38">
        <v>0</v>
      </c>
      <c r="K55" s="38">
        <v>2</v>
      </c>
      <c r="L55" s="38">
        <v>0</v>
      </c>
      <c r="M55" s="39">
        <v>1</v>
      </c>
      <c r="N55" s="40">
        <f t="shared" si="4"/>
        <v>7</v>
      </c>
      <c r="O55" s="18"/>
      <c r="P55" s="19"/>
      <c r="Q55" s="41"/>
      <c r="R55" s="42" t="s">
        <v>13</v>
      </c>
      <c r="S55" s="43"/>
      <c r="T55" s="43"/>
      <c r="U55" s="43"/>
      <c r="V55" s="43"/>
      <c r="W55" s="44">
        <f>AVERAGE(E53:M55)</f>
        <v>0.77777777777777779</v>
      </c>
      <c r="X55" s="45"/>
    </row>
    <row r="56" spans="1:24" ht="13.5" thickBot="1" x14ac:dyDescent="0.25">
      <c r="B56" s="13"/>
      <c r="C56" s="14" t="s">
        <v>51</v>
      </c>
      <c r="D56" s="14" t="s">
        <v>52</v>
      </c>
      <c r="E56" s="15">
        <v>1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5</v>
      </c>
      <c r="L56" s="15">
        <v>0</v>
      </c>
      <c r="M56" s="16">
        <v>1</v>
      </c>
      <c r="N56" s="17">
        <f t="shared" si="4"/>
        <v>10</v>
      </c>
      <c r="O56" s="18"/>
      <c r="P56" s="19"/>
      <c r="Q56" s="20"/>
      <c r="R56" s="21">
        <f>COUNTIF(E56:M58,$R$3)</f>
        <v>14</v>
      </c>
      <c r="S56" s="22">
        <f>COUNTIF(E56:M58,$S$3)</f>
        <v>4</v>
      </c>
      <c r="T56" s="22">
        <f>COUNTIF(E56:M58,$T$3)</f>
        <v>2</v>
      </c>
      <c r="U56" s="22">
        <f>COUNTIF(E56:M58,$U$3)</f>
        <v>4</v>
      </c>
      <c r="V56" s="22">
        <f>COUNTIF(E56:M58,$V$3)</f>
        <v>3</v>
      </c>
      <c r="W56" s="23"/>
      <c r="X56" s="24"/>
    </row>
    <row r="57" spans="1:24" ht="13.5" thickBot="1" x14ac:dyDescent="0.25">
      <c r="A57" s="1">
        <v>2</v>
      </c>
      <c r="B57" s="25"/>
      <c r="C57" s="26">
        <v>33</v>
      </c>
      <c r="D57" s="26"/>
      <c r="E57" s="27">
        <v>1</v>
      </c>
      <c r="F57" s="27">
        <v>3</v>
      </c>
      <c r="G57" s="27">
        <v>3</v>
      </c>
      <c r="H57" s="27">
        <v>0</v>
      </c>
      <c r="I57" s="27">
        <v>0</v>
      </c>
      <c r="J57" s="27">
        <v>0</v>
      </c>
      <c r="K57" s="27">
        <v>5</v>
      </c>
      <c r="L57" s="27">
        <v>0</v>
      </c>
      <c r="M57" s="28">
        <v>5</v>
      </c>
      <c r="N57" s="17">
        <f t="shared" si="4"/>
        <v>17</v>
      </c>
      <c r="O57" s="18"/>
      <c r="P57" s="19"/>
      <c r="Q57" s="29">
        <f>SUM(N56:N58)</f>
        <v>35</v>
      </c>
      <c r="R57" s="30" t="s">
        <v>5</v>
      </c>
      <c r="S57" s="31"/>
      <c r="T57" s="32">
        <v>0.42152777777777778</v>
      </c>
      <c r="U57" s="32">
        <v>0.53472222222222221</v>
      </c>
      <c r="V57" s="31"/>
      <c r="W57" s="33">
        <f>U57-T57</f>
        <v>0.11319444444444443</v>
      </c>
      <c r="X57" s="34"/>
    </row>
    <row r="58" spans="1:24" ht="13.5" thickBot="1" x14ac:dyDescent="0.25">
      <c r="B58" s="35"/>
      <c r="C58" s="36" t="s">
        <v>53</v>
      </c>
      <c r="D58" s="37"/>
      <c r="E58" s="38">
        <v>3</v>
      </c>
      <c r="F58" s="38">
        <v>1</v>
      </c>
      <c r="G58" s="38">
        <v>0</v>
      </c>
      <c r="H58" s="38">
        <v>0</v>
      </c>
      <c r="I58" s="38">
        <v>0</v>
      </c>
      <c r="J58" s="38">
        <v>0</v>
      </c>
      <c r="K58" s="38">
        <v>2</v>
      </c>
      <c r="L58" s="38">
        <v>0</v>
      </c>
      <c r="M58" s="39">
        <v>2</v>
      </c>
      <c r="N58" s="40">
        <f t="shared" si="4"/>
        <v>8</v>
      </c>
      <c r="O58" s="18"/>
      <c r="P58" s="19"/>
      <c r="Q58" s="41"/>
      <c r="R58" s="42" t="s">
        <v>13</v>
      </c>
      <c r="S58" s="43"/>
      <c r="T58" s="43"/>
      <c r="U58" s="43"/>
      <c r="V58" s="43"/>
      <c r="W58" s="44">
        <f>AVERAGE(E56:M58)</f>
        <v>1.2962962962962963</v>
      </c>
      <c r="X58" s="45"/>
    </row>
    <row r="59" spans="1:24" ht="13.5" thickBot="1" x14ac:dyDescent="0.25">
      <c r="B59" s="13"/>
      <c r="C59" s="14" t="s">
        <v>54</v>
      </c>
      <c r="D59" s="14" t="s">
        <v>55</v>
      </c>
      <c r="E59" s="15">
        <v>3</v>
      </c>
      <c r="F59" s="15">
        <v>3</v>
      </c>
      <c r="G59" s="15">
        <v>3</v>
      </c>
      <c r="H59" s="15">
        <v>0</v>
      </c>
      <c r="I59" s="15">
        <v>0</v>
      </c>
      <c r="J59" s="15">
        <v>0</v>
      </c>
      <c r="K59" s="15">
        <v>3</v>
      </c>
      <c r="L59" s="15">
        <v>0</v>
      </c>
      <c r="M59" s="16">
        <v>5</v>
      </c>
      <c r="N59" s="17">
        <f t="shared" si="4"/>
        <v>17</v>
      </c>
      <c r="O59" s="18"/>
      <c r="P59" s="19"/>
      <c r="Q59" s="20"/>
      <c r="R59" s="21">
        <f>COUNTIF(E59:M61,$R$3)</f>
        <v>10</v>
      </c>
      <c r="S59" s="22">
        <f>COUNTIF(E59:M61,$S$3)</f>
        <v>3</v>
      </c>
      <c r="T59" s="22">
        <f>COUNTIF(E59:M61,$T$3)</f>
        <v>1</v>
      </c>
      <c r="U59" s="22">
        <f>COUNTIF(E59:M61,$U$3)</f>
        <v>7</v>
      </c>
      <c r="V59" s="22">
        <f>COUNTIF(E59:M61,$V$3)</f>
        <v>6</v>
      </c>
      <c r="W59" s="23"/>
      <c r="X59" s="24"/>
    </row>
    <row r="60" spans="1:24" ht="13.5" thickBot="1" x14ac:dyDescent="0.25">
      <c r="A60" s="1">
        <v>3</v>
      </c>
      <c r="B60" s="25">
        <v>20</v>
      </c>
      <c r="C60" s="26">
        <v>20</v>
      </c>
      <c r="D60" s="26" t="s">
        <v>11</v>
      </c>
      <c r="E60" s="27">
        <v>5</v>
      </c>
      <c r="F60" s="27">
        <v>3</v>
      </c>
      <c r="G60" s="27">
        <v>0</v>
      </c>
      <c r="H60" s="27">
        <v>3</v>
      </c>
      <c r="I60" s="27">
        <v>0</v>
      </c>
      <c r="J60" s="27">
        <v>1</v>
      </c>
      <c r="K60" s="27">
        <v>5</v>
      </c>
      <c r="L60" s="27">
        <v>0</v>
      </c>
      <c r="M60" s="28">
        <v>5</v>
      </c>
      <c r="N60" s="17">
        <f>SUM(E60:M60)</f>
        <v>22</v>
      </c>
      <c r="O60" s="18"/>
      <c r="P60" s="19"/>
      <c r="Q60" s="29">
        <f>SUM(N59:N61)</f>
        <v>56</v>
      </c>
      <c r="R60" s="30" t="s">
        <v>5</v>
      </c>
      <c r="S60" s="31"/>
      <c r="T60" s="32">
        <v>0.42222222222222222</v>
      </c>
      <c r="U60" s="32">
        <v>0.53819444444444442</v>
      </c>
      <c r="V60" s="31"/>
      <c r="W60" s="33">
        <f>U60-T60</f>
        <v>0.1159722222222222</v>
      </c>
      <c r="X60" s="34"/>
    </row>
    <row r="61" spans="1:24" ht="13.5" thickBot="1" x14ac:dyDescent="0.25">
      <c r="B61" s="35"/>
      <c r="C61" s="36" t="s">
        <v>12</v>
      </c>
      <c r="D61" s="37"/>
      <c r="E61" s="38">
        <v>3</v>
      </c>
      <c r="F61" s="38">
        <v>2</v>
      </c>
      <c r="G61" s="38">
        <v>1</v>
      </c>
      <c r="H61" s="38">
        <v>0</v>
      </c>
      <c r="I61" s="38">
        <v>0</v>
      </c>
      <c r="J61" s="38">
        <v>0</v>
      </c>
      <c r="K61" s="38">
        <v>5</v>
      </c>
      <c r="L61" s="38">
        <v>1</v>
      </c>
      <c r="M61" s="39">
        <v>5</v>
      </c>
      <c r="N61" s="40">
        <f>SUM(E61:M61)</f>
        <v>17</v>
      </c>
      <c r="O61" s="18"/>
      <c r="P61" s="19"/>
      <c r="Q61" s="41"/>
      <c r="R61" s="42" t="s">
        <v>13</v>
      </c>
      <c r="S61" s="43"/>
      <c r="T61" s="43"/>
      <c r="U61" s="43"/>
      <c r="V61" s="43"/>
      <c r="W61" s="44">
        <f>AVERAGE(E59:M61)</f>
        <v>2.074074074074074</v>
      </c>
      <c r="X61" s="45"/>
    </row>
    <row r="62" spans="1:24" ht="13.5" thickBot="1" x14ac:dyDescent="0.25">
      <c r="B62" s="13"/>
      <c r="C62" s="14" t="s">
        <v>58</v>
      </c>
      <c r="D62" s="14" t="s">
        <v>59</v>
      </c>
      <c r="E62" s="15">
        <v>5</v>
      </c>
      <c r="F62" s="15">
        <v>5</v>
      </c>
      <c r="G62" s="15">
        <v>5</v>
      </c>
      <c r="H62" s="15">
        <v>3</v>
      </c>
      <c r="I62" s="15">
        <v>0</v>
      </c>
      <c r="J62" s="15">
        <v>5</v>
      </c>
      <c r="K62" s="15">
        <v>5</v>
      </c>
      <c r="L62" s="15">
        <v>0</v>
      </c>
      <c r="M62" s="16">
        <v>5</v>
      </c>
      <c r="N62" s="17">
        <f t="shared" si="4"/>
        <v>33</v>
      </c>
      <c r="O62" s="18"/>
      <c r="P62" s="19"/>
      <c r="Q62" s="20"/>
      <c r="R62" s="21">
        <f>COUNTIF(E62:M64,$R$3)</f>
        <v>9</v>
      </c>
      <c r="S62" s="22">
        <f>COUNTIF(E62:M64,$S$3)</f>
        <v>0</v>
      </c>
      <c r="T62" s="22">
        <f>COUNTIF(E62:M64,$T$3)</f>
        <v>1</v>
      </c>
      <c r="U62" s="22">
        <f>COUNTIF(E62:M64,$U$3)</f>
        <v>5</v>
      </c>
      <c r="V62" s="22">
        <f>COUNTIF(E62:M64,$V$3)</f>
        <v>12</v>
      </c>
      <c r="W62" s="23"/>
      <c r="X62" s="24"/>
    </row>
    <row r="63" spans="1:24" ht="13.5" thickBot="1" x14ac:dyDescent="0.25">
      <c r="A63" s="1">
        <v>4</v>
      </c>
      <c r="B63" s="25">
        <v>13</v>
      </c>
      <c r="C63" s="26">
        <v>13</v>
      </c>
      <c r="D63" s="26" t="s">
        <v>11</v>
      </c>
      <c r="E63" s="27">
        <v>5</v>
      </c>
      <c r="F63" s="27">
        <v>5</v>
      </c>
      <c r="G63" s="27">
        <v>0</v>
      </c>
      <c r="H63" s="27">
        <v>5</v>
      </c>
      <c r="I63" s="27">
        <v>0</v>
      </c>
      <c r="J63" s="27">
        <v>0</v>
      </c>
      <c r="K63" s="27">
        <v>3</v>
      </c>
      <c r="L63" s="27">
        <v>0</v>
      </c>
      <c r="M63" s="28">
        <v>5</v>
      </c>
      <c r="N63" s="17">
        <f t="shared" si="4"/>
        <v>23</v>
      </c>
      <c r="O63" s="18"/>
      <c r="P63" s="19"/>
      <c r="Q63" s="29">
        <f>SUM(N62:N64)</f>
        <v>77</v>
      </c>
      <c r="R63" s="30" t="s">
        <v>5</v>
      </c>
      <c r="S63" s="31"/>
      <c r="T63" s="32">
        <v>0.42291666666666666</v>
      </c>
      <c r="U63" s="32">
        <v>0.52847222222222223</v>
      </c>
      <c r="V63" s="31"/>
      <c r="W63" s="33">
        <f>U63-T63</f>
        <v>0.10555555555555557</v>
      </c>
      <c r="X63" s="34"/>
    </row>
    <row r="64" spans="1:24" ht="13.5" thickBot="1" x14ac:dyDescent="0.25">
      <c r="B64" s="35"/>
      <c r="C64" s="36" t="s">
        <v>12</v>
      </c>
      <c r="D64" s="37"/>
      <c r="E64" s="38">
        <v>5</v>
      </c>
      <c r="F64" s="38">
        <v>3</v>
      </c>
      <c r="G64" s="38">
        <v>5</v>
      </c>
      <c r="H64" s="38">
        <v>2</v>
      </c>
      <c r="I64" s="38">
        <v>0</v>
      </c>
      <c r="J64" s="38">
        <v>0</v>
      </c>
      <c r="K64" s="38">
        <v>3</v>
      </c>
      <c r="L64" s="38">
        <v>0</v>
      </c>
      <c r="M64" s="39">
        <v>3</v>
      </c>
      <c r="N64" s="40">
        <f t="shared" si="4"/>
        <v>21</v>
      </c>
      <c r="O64" s="18"/>
      <c r="P64" s="19"/>
      <c r="Q64" s="41"/>
      <c r="R64" s="42" t="s">
        <v>13</v>
      </c>
      <c r="S64" s="43"/>
      <c r="T64" s="43"/>
      <c r="U64" s="43"/>
      <c r="V64" s="43"/>
      <c r="W64" s="44">
        <f>AVERAGE(E62:M64)</f>
        <v>2.8518518518518516</v>
      </c>
      <c r="X64" s="45"/>
    </row>
    <row r="65" spans="1:24" ht="13.5" thickBot="1" x14ac:dyDescent="0.25">
      <c r="B65" s="13"/>
      <c r="C65" s="14" t="s">
        <v>56</v>
      </c>
      <c r="D65" s="14" t="s">
        <v>57</v>
      </c>
      <c r="E65" s="15">
        <v>5</v>
      </c>
      <c r="F65" s="15">
        <v>3</v>
      </c>
      <c r="G65" s="15">
        <v>3</v>
      </c>
      <c r="H65" s="15">
        <v>5</v>
      </c>
      <c r="I65" s="15">
        <v>3</v>
      </c>
      <c r="J65" s="15">
        <v>1</v>
      </c>
      <c r="K65" s="15">
        <v>3</v>
      </c>
      <c r="L65" s="15">
        <v>1</v>
      </c>
      <c r="M65" s="16">
        <v>5</v>
      </c>
      <c r="N65" s="17">
        <f t="shared" si="4"/>
        <v>29</v>
      </c>
      <c r="O65" s="18"/>
      <c r="P65" s="19"/>
      <c r="Q65" s="20"/>
      <c r="R65" s="21">
        <f>COUNTIF(E65:M67,$R$3)</f>
        <v>1</v>
      </c>
      <c r="S65" s="22">
        <f>COUNTIF(E65:M67,$S$3)</f>
        <v>4</v>
      </c>
      <c r="T65" s="22">
        <f>COUNTIF(E65:M67,$T$3)</f>
        <v>0</v>
      </c>
      <c r="U65" s="22">
        <f>COUNTIF(E65:M67,$U$3)</f>
        <v>10</v>
      </c>
      <c r="V65" s="22">
        <f>COUNTIF(E65:M67,$V$3)</f>
        <v>12</v>
      </c>
      <c r="W65" s="23"/>
      <c r="X65" s="24"/>
    </row>
    <row r="66" spans="1:24" ht="13.5" thickBot="1" x14ac:dyDescent="0.25">
      <c r="A66" s="1">
        <v>5</v>
      </c>
      <c r="B66" s="25"/>
      <c r="C66" s="26">
        <v>16</v>
      </c>
      <c r="D66" s="26"/>
      <c r="E66" s="27">
        <v>5</v>
      </c>
      <c r="F66" s="27">
        <v>5</v>
      </c>
      <c r="G66" s="27">
        <v>3</v>
      </c>
      <c r="H66" s="27">
        <v>3</v>
      </c>
      <c r="I66" s="27">
        <v>0</v>
      </c>
      <c r="J66" s="27">
        <v>5</v>
      </c>
      <c r="K66" s="27">
        <v>3</v>
      </c>
      <c r="L66" s="27">
        <v>3</v>
      </c>
      <c r="M66" s="28">
        <v>5</v>
      </c>
      <c r="N66" s="17">
        <f t="shared" si="4"/>
        <v>32</v>
      </c>
      <c r="O66" s="18"/>
      <c r="P66" s="19"/>
      <c r="Q66" s="29">
        <f>SUM(N65:N67)</f>
        <v>94</v>
      </c>
      <c r="R66" s="30" t="s">
        <v>5</v>
      </c>
      <c r="S66" s="31"/>
      <c r="T66" s="32">
        <v>0.42430555555555555</v>
      </c>
      <c r="U66" s="32">
        <v>0.5625</v>
      </c>
      <c r="V66" s="31"/>
      <c r="W66" s="33">
        <f>U66-T66</f>
        <v>0.13819444444444445</v>
      </c>
      <c r="X66" s="34"/>
    </row>
    <row r="67" spans="1:24" x14ac:dyDescent="0.2">
      <c r="B67" s="35"/>
      <c r="C67" s="36" t="s">
        <v>42</v>
      </c>
      <c r="D67" s="37"/>
      <c r="E67" s="38">
        <v>3</v>
      </c>
      <c r="F67" s="38">
        <v>5</v>
      </c>
      <c r="G67" s="38">
        <v>3</v>
      </c>
      <c r="H67" s="38">
        <v>5</v>
      </c>
      <c r="I67" s="38">
        <v>1</v>
      </c>
      <c r="J67" s="38">
        <v>5</v>
      </c>
      <c r="K67" s="38">
        <v>5</v>
      </c>
      <c r="L67" s="38">
        <v>1</v>
      </c>
      <c r="M67" s="39">
        <v>5</v>
      </c>
      <c r="N67" s="40">
        <f t="shared" si="4"/>
        <v>33</v>
      </c>
      <c r="O67" s="18"/>
      <c r="P67" s="19"/>
      <c r="Q67" s="41"/>
      <c r="R67" s="42" t="s">
        <v>13</v>
      </c>
      <c r="S67" s="43"/>
      <c r="T67" s="43"/>
      <c r="U67" s="43"/>
      <c r="V67" s="43"/>
      <c r="W67" s="44">
        <f>AVERAGE(E65:M67)</f>
        <v>3.4814814814814814</v>
      </c>
      <c r="X67" s="45"/>
    </row>
    <row r="68" spans="1:24" x14ac:dyDescent="0.2">
      <c r="B68" s="26"/>
      <c r="C68" s="48"/>
      <c r="D68" s="26"/>
      <c r="E68" s="46"/>
      <c r="F68" s="46"/>
      <c r="G68" s="46"/>
      <c r="H68" s="46"/>
      <c r="I68" s="46"/>
      <c r="J68" s="46"/>
      <c r="K68" s="46"/>
      <c r="L68" s="46"/>
      <c r="M68" s="46"/>
      <c r="N68" s="26"/>
      <c r="O68" s="46"/>
      <c r="P68" s="46"/>
      <c r="Q68" s="29"/>
      <c r="R68" s="31"/>
      <c r="S68" s="31"/>
      <c r="T68" s="31"/>
      <c r="U68" s="31"/>
      <c r="V68" s="31"/>
      <c r="W68" s="47"/>
      <c r="X68" s="31"/>
    </row>
    <row r="69" spans="1:24" ht="22.5" x14ac:dyDescent="0.3">
      <c r="B69" s="89" t="s">
        <v>191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 ht="22.5" x14ac:dyDescent="0.3">
      <c r="B70" s="90" t="s">
        <v>197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ht="12.75" customHeight="1" thickBot="1" x14ac:dyDescent="0.25">
      <c r="A71" s="1" t="s">
        <v>115</v>
      </c>
      <c r="B71" s="3" t="s">
        <v>3</v>
      </c>
      <c r="C71" s="4"/>
      <c r="D71" s="5"/>
      <c r="E71" s="6">
        <v>1</v>
      </c>
      <c r="F71" s="4">
        <v>2</v>
      </c>
      <c r="G71" s="4">
        <v>3</v>
      </c>
      <c r="H71" s="4">
        <v>4</v>
      </c>
      <c r="I71" s="4">
        <v>5</v>
      </c>
      <c r="J71" s="4">
        <v>6</v>
      </c>
      <c r="K71" s="4">
        <v>7</v>
      </c>
      <c r="L71" s="4">
        <v>8</v>
      </c>
      <c r="M71" s="4">
        <v>9</v>
      </c>
      <c r="N71" s="7" t="s">
        <v>4</v>
      </c>
      <c r="O71" s="8" t="s">
        <v>5</v>
      </c>
      <c r="P71" s="8" t="s">
        <v>6</v>
      </c>
      <c r="Q71" s="9" t="s">
        <v>7</v>
      </c>
      <c r="R71" s="10">
        <v>0</v>
      </c>
      <c r="S71" s="10">
        <v>1</v>
      </c>
      <c r="T71" s="10">
        <v>2</v>
      </c>
      <c r="U71" s="10">
        <v>3</v>
      </c>
      <c r="V71" s="10">
        <v>5</v>
      </c>
      <c r="W71" s="11" t="s">
        <v>8</v>
      </c>
      <c r="X71" s="12">
        <v>20</v>
      </c>
    </row>
    <row r="72" spans="1:24" ht="13.5" thickBot="1" x14ac:dyDescent="0.25">
      <c r="B72" s="13"/>
      <c r="C72" s="14" t="s">
        <v>22</v>
      </c>
      <c r="D72" s="14" t="s">
        <v>64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6">
        <v>0</v>
      </c>
      <c r="N72" s="17">
        <f t="shared" ref="N72:N89" si="5">SUM(E72:M72)</f>
        <v>0</v>
      </c>
      <c r="O72" s="18"/>
      <c r="P72" s="19"/>
      <c r="Q72" s="20"/>
      <c r="R72" s="21">
        <f>COUNTIF(E72:M74,$R$3)</f>
        <v>27</v>
      </c>
      <c r="S72" s="22">
        <f>COUNTIF(E72:M74,$S$3)</f>
        <v>0</v>
      </c>
      <c r="T72" s="22">
        <f>COUNTIF(E72:M74,$T$3)</f>
        <v>0</v>
      </c>
      <c r="U72" s="22">
        <f>COUNTIF(E72:M74,$U$3)</f>
        <v>0</v>
      </c>
      <c r="V72" s="22">
        <f>COUNTIF(E72:M74,$V$3)</f>
        <v>0</v>
      </c>
      <c r="W72" s="23"/>
      <c r="X72" s="24"/>
    </row>
    <row r="73" spans="1:24" ht="13.5" thickBot="1" x14ac:dyDescent="0.25">
      <c r="A73" s="1">
        <v>1</v>
      </c>
      <c r="B73" s="25"/>
      <c r="C73" s="26">
        <v>11</v>
      </c>
      <c r="D73" s="26" t="s">
        <v>16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8">
        <v>0</v>
      </c>
      <c r="N73" s="17">
        <f t="shared" si="5"/>
        <v>0</v>
      </c>
      <c r="O73" s="18"/>
      <c r="P73" s="19"/>
      <c r="Q73" s="29">
        <f>SUM(N72:N74)</f>
        <v>0</v>
      </c>
      <c r="R73" s="30" t="s">
        <v>5</v>
      </c>
      <c r="S73" s="31"/>
      <c r="T73" s="32">
        <v>0.41875000000000001</v>
      </c>
      <c r="U73" s="32">
        <v>0.4826388888888889</v>
      </c>
      <c r="V73" s="31"/>
      <c r="W73" s="82">
        <f>U73-T73</f>
        <v>6.3888888888888884E-2</v>
      </c>
      <c r="X73" s="34"/>
    </row>
    <row r="74" spans="1:24" ht="13.5" thickBot="1" x14ac:dyDescent="0.25">
      <c r="B74" s="35"/>
      <c r="C74" s="36" t="s">
        <v>24</v>
      </c>
      <c r="D74" s="37"/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40">
        <f t="shared" si="5"/>
        <v>0</v>
      </c>
      <c r="O74" s="18"/>
      <c r="P74" s="19"/>
      <c r="Q74" s="41"/>
      <c r="R74" s="42" t="s">
        <v>13</v>
      </c>
      <c r="S74" s="43"/>
      <c r="T74" s="43"/>
      <c r="U74" s="43"/>
      <c r="V74" s="43"/>
      <c r="W74" s="44">
        <f>AVERAGE(E72:M74)</f>
        <v>0</v>
      </c>
      <c r="X74" s="45"/>
    </row>
    <row r="75" spans="1:24" ht="13.5" thickBot="1" x14ac:dyDescent="0.25">
      <c r="B75" s="13"/>
      <c r="C75" s="14" t="s">
        <v>65</v>
      </c>
      <c r="D75" s="14" t="s">
        <v>66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6">
        <v>0</v>
      </c>
      <c r="N75" s="17">
        <f t="shared" si="5"/>
        <v>0</v>
      </c>
      <c r="O75" s="18"/>
      <c r="P75" s="19"/>
      <c r="Q75" s="20"/>
      <c r="R75" s="21">
        <f>COUNTIF(E75:M77,$R$3)</f>
        <v>27</v>
      </c>
      <c r="S75" s="22">
        <f>COUNTIF(E75:M77,$S$3)</f>
        <v>0</v>
      </c>
      <c r="T75" s="22">
        <f>COUNTIF(E75:M77,$T$3)</f>
        <v>0</v>
      </c>
      <c r="U75" s="22">
        <f>COUNTIF(E75:M77,$U$3)</f>
        <v>0</v>
      </c>
      <c r="V75" s="22">
        <f>COUNTIF(E75:M77,$V$3)</f>
        <v>0</v>
      </c>
      <c r="W75" s="23"/>
      <c r="X75" s="24"/>
    </row>
    <row r="76" spans="1:24" ht="13.5" thickBot="1" x14ac:dyDescent="0.25">
      <c r="A76" s="1">
        <v>2</v>
      </c>
      <c r="B76" s="25"/>
      <c r="C76" s="26">
        <v>17</v>
      </c>
      <c r="D76" s="26"/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8">
        <v>0</v>
      </c>
      <c r="N76" s="17">
        <f t="shared" si="5"/>
        <v>0</v>
      </c>
      <c r="O76" s="18"/>
      <c r="P76" s="19"/>
      <c r="Q76" s="29">
        <f>SUM(N75:N77)</f>
        <v>0</v>
      </c>
      <c r="R76" s="30" t="s">
        <v>5</v>
      </c>
      <c r="S76" s="31"/>
      <c r="T76" s="32">
        <v>0.4201388888888889</v>
      </c>
      <c r="U76" s="32">
        <v>0.49236111111111108</v>
      </c>
      <c r="V76" s="31"/>
      <c r="W76" s="33">
        <f>U76-T76</f>
        <v>7.2222222222222188E-2</v>
      </c>
      <c r="X76" s="34"/>
    </row>
    <row r="77" spans="1:24" ht="13.5" thickBot="1" x14ac:dyDescent="0.25">
      <c r="B77" s="35"/>
      <c r="C77" s="36" t="s">
        <v>17</v>
      </c>
      <c r="D77" s="37"/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40">
        <f t="shared" si="5"/>
        <v>0</v>
      </c>
      <c r="O77" s="18"/>
      <c r="P77" s="19"/>
      <c r="Q77" s="41"/>
      <c r="R77" s="42" t="s">
        <v>13</v>
      </c>
      <c r="S77" s="43"/>
      <c r="T77" s="43"/>
      <c r="U77" s="43"/>
      <c r="V77" s="43"/>
      <c r="W77" s="44">
        <f>AVERAGE(E75:M77)</f>
        <v>0</v>
      </c>
      <c r="X77" s="45"/>
    </row>
    <row r="78" spans="1:24" ht="13.5" thickBot="1" x14ac:dyDescent="0.25">
      <c r="B78" s="13"/>
      <c r="C78" s="14" t="s">
        <v>43</v>
      </c>
      <c r="D78" s="14" t="s">
        <v>67</v>
      </c>
      <c r="E78" s="15">
        <v>5</v>
      </c>
      <c r="F78" s="15">
        <v>0</v>
      </c>
      <c r="G78" s="15">
        <v>1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6">
        <v>0</v>
      </c>
      <c r="N78" s="17">
        <f t="shared" si="5"/>
        <v>6</v>
      </c>
      <c r="O78" s="18"/>
      <c r="P78" s="19"/>
      <c r="Q78" s="20"/>
      <c r="R78" s="21">
        <f>COUNTIF(E78:M80,$R$3)</f>
        <v>24</v>
      </c>
      <c r="S78" s="22">
        <f>COUNTIF(E78:M80,$S$3)</f>
        <v>2</v>
      </c>
      <c r="T78" s="22">
        <f>COUNTIF(E78:M80,$T$3)</f>
        <v>0</v>
      </c>
      <c r="U78" s="22">
        <f>COUNTIF(E78:M80,$U$3)</f>
        <v>0</v>
      </c>
      <c r="V78" s="22">
        <f>COUNTIF(E78:M80,$V$3)</f>
        <v>1</v>
      </c>
      <c r="W78" s="23"/>
      <c r="X78" s="24"/>
    </row>
    <row r="79" spans="1:24" ht="13.5" thickBot="1" x14ac:dyDescent="0.25">
      <c r="A79" s="1">
        <v>3</v>
      </c>
      <c r="B79" s="25"/>
      <c r="C79" s="26">
        <v>31</v>
      </c>
      <c r="D79" s="26"/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8">
        <v>0</v>
      </c>
      <c r="N79" s="17">
        <f t="shared" si="5"/>
        <v>0</v>
      </c>
      <c r="O79" s="18"/>
      <c r="P79" s="19"/>
      <c r="Q79" s="29">
        <f>SUM(N78:N80)</f>
        <v>7</v>
      </c>
      <c r="R79" s="30" t="s">
        <v>5</v>
      </c>
      <c r="S79" s="31"/>
      <c r="T79" s="32">
        <v>0.41736111111111113</v>
      </c>
      <c r="U79" s="32">
        <v>0.56111111111111112</v>
      </c>
      <c r="V79" s="31"/>
      <c r="W79" s="33">
        <f>U79-T79</f>
        <v>0.14374999999999999</v>
      </c>
      <c r="X79" s="34"/>
    </row>
    <row r="80" spans="1:24" ht="13.5" thickBot="1" x14ac:dyDescent="0.25">
      <c r="B80" s="35"/>
      <c r="C80" s="36" t="s">
        <v>68</v>
      </c>
      <c r="D80" s="37"/>
      <c r="E80" s="38">
        <v>1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40">
        <f t="shared" si="5"/>
        <v>1</v>
      </c>
      <c r="O80" s="18"/>
      <c r="P80" s="19"/>
      <c r="Q80" s="41"/>
      <c r="R80" s="42" t="s">
        <v>13</v>
      </c>
      <c r="S80" s="43"/>
      <c r="T80" s="43"/>
      <c r="U80" s="43"/>
      <c r="V80" s="43"/>
      <c r="W80" s="44">
        <f>AVERAGE(E78:M80)</f>
        <v>0.25925925925925924</v>
      </c>
      <c r="X80" s="45"/>
    </row>
    <row r="81" spans="1:24" ht="13.5" thickBot="1" x14ac:dyDescent="0.25">
      <c r="B81" s="13"/>
      <c r="C81" s="14" t="s">
        <v>51</v>
      </c>
      <c r="D81" s="14" t="s">
        <v>71</v>
      </c>
      <c r="E81" s="15">
        <v>5</v>
      </c>
      <c r="F81" s="15">
        <v>0</v>
      </c>
      <c r="G81" s="15">
        <v>3</v>
      </c>
      <c r="H81" s="15">
        <v>3</v>
      </c>
      <c r="I81" s="15">
        <v>0</v>
      </c>
      <c r="J81" s="15">
        <v>0</v>
      </c>
      <c r="K81" s="15">
        <v>5</v>
      </c>
      <c r="L81" s="15">
        <v>0</v>
      </c>
      <c r="M81" s="16">
        <v>0</v>
      </c>
      <c r="N81" s="17">
        <f t="shared" si="5"/>
        <v>16</v>
      </c>
      <c r="O81" s="18"/>
      <c r="P81" s="19"/>
      <c r="Q81" s="20"/>
      <c r="R81" s="21">
        <f>COUNTIF(E81:M83,$R$3)</f>
        <v>16</v>
      </c>
      <c r="S81" s="22">
        <f>COUNTIF(E81:M83,$S$3)</f>
        <v>4</v>
      </c>
      <c r="T81" s="22">
        <f>COUNTIF(E81:M83,$T$3)</f>
        <v>1</v>
      </c>
      <c r="U81" s="22">
        <f>COUNTIF(E81:M83,$U$3)</f>
        <v>2</v>
      </c>
      <c r="V81" s="22">
        <f>COUNTIF(E81:M83,$V$3)</f>
        <v>4</v>
      </c>
      <c r="W81" s="23"/>
      <c r="X81" s="24"/>
    </row>
    <row r="82" spans="1:24" ht="13.5" thickBot="1" x14ac:dyDescent="0.25">
      <c r="A82" s="1">
        <v>4</v>
      </c>
      <c r="B82" s="25"/>
      <c r="C82" s="26">
        <v>32</v>
      </c>
      <c r="D82" s="26"/>
      <c r="E82" s="27">
        <v>5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2</v>
      </c>
      <c r="L82" s="27">
        <v>0</v>
      </c>
      <c r="M82" s="28">
        <v>1</v>
      </c>
      <c r="N82" s="17">
        <f t="shared" si="5"/>
        <v>9</v>
      </c>
      <c r="O82" s="18"/>
      <c r="P82" s="19"/>
      <c r="Q82" s="29">
        <f>SUM(N81:N83)</f>
        <v>32</v>
      </c>
      <c r="R82" s="30" t="s">
        <v>5</v>
      </c>
      <c r="S82" s="31"/>
      <c r="T82" s="32">
        <v>0.41805555555555557</v>
      </c>
      <c r="U82" s="32">
        <v>0.53472222222222221</v>
      </c>
      <c r="V82" s="31"/>
      <c r="W82" s="33">
        <f>U82-T82</f>
        <v>0.11666666666666664</v>
      </c>
      <c r="X82" s="34"/>
    </row>
    <row r="83" spans="1:24" ht="13.5" thickBot="1" x14ac:dyDescent="0.25">
      <c r="B83" s="35"/>
      <c r="C83" s="36" t="s">
        <v>53</v>
      </c>
      <c r="D83" s="37"/>
      <c r="E83" s="38">
        <v>5</v>
      </c>
      <c r="F83" s="38">
        <v>0</v>
      </c>
      <c r="G83" s="38">
        <v>1</v>
      </c>
      <c r="H83" s="38">
        <v>0</v>
      </c>
      <c r="I83" s="38">
        <v>0</v>
      </c>
      <c r="J83" s="38">
        <v>0</v>
      </c>
      <c r="K83" s="38">
        <v>1</v>
      </c>
      <c r="L83" s="38">
        <v>0</v>
      </c>
      <c r="M83" s="39">
        <v>0</v>
      </c>
      <c r="N83" s="40">
        <f t="shared" si="5"/>
        <v>7</v>
      </c>
      <c r="O83" s="18"/>
      <c r="P83" s="19"/>
      <c r="Q83" s="41"/>
      <c r="R83" s="42" t="s">
        <v>13</v>
      </c>
      <c r="S83" s="43"/>
      <c r="T83" s="43"/>
      <c r="U83" s="43"/>
      <c r="V83" s="43"/>
      <c r="W83" s="44">
        <f>AVERAGE(E81:M83)</f>
        <v>1.1851851851851851</v>
      </c>
      <c r="X83" s="45"/>
    </row>
    <row r="84" spans="1:24" ht="13.5" thickBot="1" x14ac:dyDescent="0.25">
      <c r="B84" s="13"/>
      <c r="C84" s="14" t="s">
        <v>69</v>
      </c>
      <c r="D84" s="14" t="s">
        <v>70</v>
      </c>
      <c r="E84" s="15">
        <v>3</v>
      </c>
      <c r="F84" s="15">
        <v>2</v>
      </c>
      <c r="G84" s="15">
        <v>5</v>
      </c>
      <c r="H84" s="15">
        <v>3</v>
      </c>
      <c r="I84" s="15">
        <v>0</v>
      </c>
      <c r="J84" s="15">
        <v>0</v>
      </c>
      <c r="K84" s="15">
        <v>1</v>
      </c>
      <c r="L84" s="15">
        <v>0</v>
      </c>
      <c r="M84" s="16">
        <v>0</v>
      </c>
      <c r="N84" s="17">
        <f t="shared" si="5"/>
        <v>14</v>
      </c>
      <c r="O84" s="18"/>
      <c r="P84" s="19"/>
      <c r="Q84" s="20"/>
      <c r="R84" s="21">
        <f>COUNTIF(E84:M86,$R$3)</f>
        <v>14</v>
      </c>
      <c r="S84" s="22">
        <f>COUNTIF(E84:M86,$S$3)</f>
        <v>3</v>
      </c>
      <c r="T84" s="22">
        <f>COUNTIF(E84:M86,$T$3)</f>
        <v>1</v>
      </c>
      <c r="U84" s="22">
        <f>COUNTIF(E84:M86,$U$3)</f>
        <v>3</v>
      </c>
      <c r="V84" s="22">
        <f>COUNTIF(E84:M86,$V$3)</f>
        <v>6</v>
      </c>
      <c r="W84" s="23"/>
      <c r="X84" s="24"/>
    </row>
    <row r="85" spans="1:24" ht="13.5" thickBot="1" x14ac:dyDescent="0.25">
      <c r="A85" s="1">
        <v>5</v>
      </c>
      <c r="B85" s="25"/>
      <c r="C85" s="26">
        <v>50</v>
      </c>
      <c r="D85" s="26"/>
      <c r="E85" s="27">
        <v>5</v>
      </c>
      <c r="F85" s="27">
        <v>0</v>
      </c>
      <c r="G85" s="27">
        <v>5</v>
      </c>
      <c r="H85" s="27">
        <v>3</v>
      </c>
      <c r="I85" s="27">
        <v>0</v>
      </c>
      <c r="J85" s="27">
        <v>0</v>
      </c>
      <c r="K85" s="27">
        <v>0</v>
      </c>
      <c r="L85" s="27">
        <v>0</v>
      </c>
      <c r="M85" s="28">
        <v>0</v>
      </c>
      <c r="N85" s="17">
        <f t="shared" si="5"/>
        <v>13</v>
      </c>
      <c r="O85" s="18"/>
      <c r="P85" s="19"/>
      <c r="Q85" s="29">
        <f>SUM(N84:N86)</f>
        <v>44</v>
      </c>
      <c r="R85" s="30" t="s">
        <v>5</v>
      </c>
      <c r="S85" s="31"/>
      <c r="T85" s="32">
        <v>0.42083333333333334</v>
      </c>
      <c r="U85" s="32">
        <v>0.5180555555555556</v>
      </c>
      <c r="V85" s="31"/>
      <c r="W85" s="33">
        <f>U85-T85</f>
        <v>9.7222222222222265E-2</v>
      </c>
      <c r="X85" s="34"/>
    </row>
    <row r="86" spans="1:24" ht="13.5" thickBot="1" x14ac:dyDescent="0.25">
      <c r="B86" s="35"/>
      <c r="C86" s="36" t="s">
        <v>45</v>
      </c>
      <c r="D86" s="37"/>
      <c r="E86" s="38">
        <v>5</v>
      </c>
      <c r="F86" s="38">
        <v>5</v>
      </c>
      <c r="G86" s="38">
        <v>5</v>
      </c>
      <c r="H86" s="38">
        <v>1</v>
      </c>
      <c r="I86" s="38">
        <v>0</v>
      </c>
      <c r="J86" s="38">
        <v>0</v>
      </c>
      <c r="K86" s="38">
        <v>1</v>
      </c>
      <c r="L86" s="38">
        <v>0</v>
      </c>
      <c r="M86" s="39">
        <v>0</v>
      </c>
      <c r="N86" s="40">
        <f t="shared" si="5"/>
        <v>17</v>
      </c>
      <c r="O86" s="18"/>
      <c r="P86" s="19"/>
      <c r="Q86" s="41"/>
      <c r="R86" s="42" t="s">
        <v>13</v>
      </c>
      <c r="S86" s="43"/>
      <c r="T86" s="43"/>
      <c r="U86" s="43"/>
      <c r="V86" s="43"/>
      <c r="W86" s="44">
        <f>AVERAGE(E84:M86)</f>
        <v>1.6296296296296295</v>
      </c>
      <c r="X86" s="45"/>
    </row>
    <row r="87" spans="1:24" ht="13.5" thickBot="1" x14ac:dyDescent="0.25">
      <c r="B87" s="13"/>
      <c r="C87" s="14" t="s">
        <v>72</v>
      </c>
      <c r="D87" s="14" t="s">
        <v>73</v>
      </c>
      <c r="E87" s="15">
        <v>5</v>
      </c>
      <c r="F87" s="15">
        <v>3</v>
      </c>
      <c r="G87" s="15">
        <v>5</v>
      </c>
      <c r="H87" s="15">
        <v>5</v>
      </c>
      <c r="I87" s="15">
        <v>5</v>
      </c>
      <c r="J87" s="15">
        <v>5</v>
      </c>
      <c r="K87" s="15">
        <v>5</v>
      </c>
      <c r="L87" s="15">
        <v>3</v>
      </c>
      <c r="M87" s="16">
        <v>3</v>
      </c>
      <c r="N87" s="17">
        <f t="shared" si="5"/>
        <v>39</v>
      </c>
      <c r="O87" s="18"/>
      <c r="P87" s="19"/>
      <c r="Q87" s="20"/>
      <c r="R87" s="21">
        <f>COUNTIF(E87:M89,$R$3)</f>
        <v>0</v>
      </c>
      <c r="S87" s="22">
        <f>COUNTIF(E87:M89,$S$3)</f>
        <v>0</v>
      </c>
      <c r="T87" s="22">
        <f>COUNTIF(E87:M89,$T$3)</f>
        <v>0</v>
      </c>
      <c r="U87" s="22">
        <f>COUNTIF(E87:M89,$U$3)</f>
        <v>7</v>
      </c>
      <c r="V87" s="22">
        <f>COUNTIF(E87:M89,$V$3)</f>
        <v>20</v>
      </c>
      <c r="W87" s="23"/>
      <c r="X87" s="24"/>
    </row>
    <row r="88" spans="1:24" ht="13.5" thickBot="1" x14ac:dyDescent="0.25">
      <c r="A88" s="1">
        <v>6</v>
      </c>
      <c r="B88" s="25"/>
      <c r="C88" s="26">
        <v>19</v>
      </c>
      <c r="D88" s="26"/>
      <c r="E88" s="27">
        <v>5</v>
      </c>
      <c r="F88" s="27">
        <v>5</v>
      </c>
      <c r="G88" s="27">
        <v>5</v>
      </c>
      <c r="H88" s="27">
        <v>5</v>
      </c>
      <c r="I88" s="27">
        <v>5</v>
      </c>
      <c r="J88" s="27">
        <v>5</v>
      </c>
      <c r="K88" s="27">
        <v>5</v>
      </c>
      <c r="L88" s="27">
        <v>3</v>
      </c>
      <c r="M88" s="28">
        <v>3</v>
      </c>
      <c r="N88" s="17">
        <f t="shared" si="5"/>
        <v>41</v>
      </c>
      <c r="O88" s="18"/>
      <c r="P88" s="19"/>
      <c r="Q88" s="29">
        <f>SUM(N87:N89)</f>
        <v>121</v>
      </c>
      <c r="R88" s="30" t="s">
        <v>5</v>
      </c>
      <c r="S88" s="31"/>
      <c r="T88" s="32">
        <v>0.41944444444444445</v>
      </c>
      <c r="U88" s="32">
        <v>0.55694444444444446</v>
      </c>
      <c r="V88" s="31"/>
      <c r="W88" s="33">
        <f>U88-T88</f>
        <v>0.13750000000000001</v>
      </c>
      <c r="X88" s="34"/>
    </row>
    <row r="89" spans="1:24" x14ac:dyDescent="0.2">
      <c r="B89" s="35"/>
      <c r="C89" s="36" t="s">
        <v>17</v>
      </c>
      <c r="D89" s="37"/>
      <c r="E89" s="38">
        <v>5</v>
      </c>
      <c r="F89" s="38">
        <v>5</v>
      </c>
      <c r="G89" s="38">
        <v>5</v>
      </c>
      <c r="H89" s="38">
        <v>5</v>
      </c>
      <c r="I89" s="38">
        <v>5</v>
      </c>
      <c r="J89" s="38">
        <v>5</v>
      </c>
      <c r="K89" s="38">
        <v>5</v>
      </c>
      <c r="L89" s="38">
        <v>3</v>
      </c>
      <c r="M89" s="39">
        <v>3</v>
      </c>
      <c r="N89" s="40">
        <f t="shared" si="5"/>
        <v>41</v>
      </c>
      <c r="O89" s="18"/>
      <c r="P89" s="19"/>
      <c r="Q89" s="41"/>
      <c r="R89" s="42" t="s">
        <v>13</v>
      </c>
      <c r="S89" s="43"/>
      <c r="T89" s="43"/>
      <c r="U89" s="43"/>
      <c r="V89" s="43"/>
      <c r="W89" s="44">
        <f>AVERAGE(E87:M89)</f>
        <v>4.4814814814814818</v>
      </c>
      <c r="X89" s="45"/>
    </row>
    <row r="90" spans="1:24" x14ac:dyDescent="0.2">
      <c r="B90" s="26"/>
      <c r="C90" s="48"/>
      <c r="D90" s="26"/>
      <c r="E90" s="46"/>
      <c r="F90" s="46"/>
      <c r="G90" s="46"/>
      <c r="H90" s="46"/>
      <c r="I90" s="46"/>
      <c r="J90" s="46"/>
      <c r="K90" s="46"/>
      <c r="L90" s="46"/>
      <c r="M90" s="46"/>
      <c r="N90" s="26"/>
      <c r="O90" s="46"/>
      <c r="P90" s="46"/>
      <c r="Q90" s="29"/>
      <c r="R90" s="31"/>
      <c r="S90" s="31"/>
      <c r="T90" s="31"/>
      <c r="U90" s="31"/>
      <c r="V90" s="31"/>
      <c r="W90" s="47"/>
      <c r="X90" s="31"/>
    </row>
    <row r="91" spans="1:24" ht="22.5" x14ac:dyDescent="0.3">
      <c r="B91" s="89" t="s">
        <v>191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1:24" ht="22.5" x14ac:dyDescent="0.3">
      <c r="B92" s="90" t="s">
        <v>198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2.75" customHeight="1" thickBot="1" x14ac:dyDescent="0.25">
      <c r="A93" s="1" t="s">
        <v>115</v>
      </c>
      <c r="B93" s="3" t="s">
        <v>3</v>
      </c>
      <c r="C93" s="4"/>
      <c r="D93" s="5"/>
      <c r="E93" s="6">
        <v>1</v>
      </c>
      <c r="F93" s="4">
        <v>2</v>
      </c>
      <c r="G93" s="4">
        <v>3</v>
      </c>
      <c r="H93" s="4">
        <v>4</v>
      </c>
      <c r="I93" s="4">
        <v>5</v>
      </c>
      <c r="J93" s="4">
        <v>6</v>
      </c>
      <c r="K93" s="4">
        <v>7</v>
      </c>
      <c r="L93" s="4">
        <v>8</v>
      </c>
      <c r="M93" s="4">
        <v>9</v>
      </c>
      <c r="N93" s="7" t="s">
        <v>4</v>
      </c>
      <c r="O93" s="8" t="s">
        <v>5</v>
      </c>
      <c r="P93" s="8" t="s">
        <v>6</v>
      </c>
      <c r="Q93" s="9" t="s">
        <v>7</v>
      </c>
      <c r="R93" s="10">
        <v>0</v>
      </c>
      <c r="S93" s="10">
        <v>1</v>
      </c>
      <c r="T93" s="10">
        <v>2</v>
      </c>
      <c r="U93" s="10">
        <v>3</v>
      </c>
      <c r="V93" s="10">
        <v>5</v>
      </c>
      <c r="W93" s="11" t="s">
        <v>8</v>
      </c>
      <c r="X93" s="12">
        <v>20</v>
      </c>
    </row>
    <row r="94" spans="1:24" ht="13.5" thickBot="1" x14ac:dyDescent="0.25">
      <c r="B94" s="13"/>
      <c r="C94" s="14" t="s">
        <v>47</v>
      </c>
      <c r="D94" s="14" t="s">
        <v>75</v>
      </c>
      <c r="E94" s="15">
        <v>5</v>
      </c>
      <c r="F94" s="15">
        <v>3</v>
      </c>
      <c r="G94" s="15"/>
      <c r="H94" s="15">
        <v>5</v>
      </c>
      <c r="I94" s="15">
        <v>3</v>
      </c>
      <c r="J94" s="15">
        <v>5</v>
      </c>
      <c r="K94" s="15">
        <v>1</v>
      </c>
      <c r="L94" s="15"/>
      <c r="M94" s="16">
        <v>3</v>
      </c>
      <c r="N94" s="17">
        <f t="shared" ref="N94:N96" si="6">SUM(E94:M94)</f>
        <v>25</v>
      </c>
      <c r="O94" s="18"/>
      <c r="P94" s="19"/>
      <c r="Q94" s="20"/>
      <c r="R94" s="21">
        <f>COUNTIF(E94:M96,$R$3)</f>
        <v>0</v>
      </c>
      <c r="S94" s="22">
        <f>COUNTIF(E94:M96,$S$3)</f>
        <v>2</v>
      </c>
      <c r="T94" s="22">
        <f>COUNTIF(E94:M96,$T$3)</f>
        <v>0</v>
      </c>
      <c r="U94" s="22">
        <f>COUNTIF(E94:M96,$U$3)</f>
        <v>7</v>
      </c>
      <c r="V94" s="22">
        <f>COUNTIF(E94:M96,$V$3)</f>
        <v>5</v>
      </c>
      <c r="W94" s="23"/>
      <c r="X94" s="24"/>
    </row>
    <row r="95" spans="1:24" ht="13.5" thickBot="1" x14ac:dyDescent="0.25">
      <c r="A95" s="1">
        <v>1</v>
      </c>
      <c r="B95" s="25"/>
      <c r="C95" s="26">
        <v>23</v>
      </c>
      <c r="D95" s="26"/>
      <c r="E95" s="27">
        <v>5</v>
      </c>
      <c r="F95" s="27">
        <v>3</v>
      </c>
      <c r="G95" s="27"/>
      <c r="H95" s="27">
        <v>5</v>
      </c>
      <c r="I95" s="27">
        <v>3</v>
      </c>
      <c r="J95" s="27">
        <v>3</v>
      </c>
      <c r="K95" s="27">
        <v>1</v>
      </c>
      <c r="L95" s="27"/>
      <c r="M95" s="28">
        <v>3</v>
      </c>
      <c r="N95" s="17">
        <f t="shared" si="6"/>
        <v>23</v>
      </c>
      <c r="O95" s="18"/>
      <c r="P95" s="19"/>
      <c r="Q95" s="29">
        <f>SUM(N94:N96)</f>
        <v>48</v>
      </c>
      <c r="R95" s="30" t="s">
        <v>5</v>
      </c>
      <c r="S95" s="31"/>
      <c r="T95" s="32">
        <v>0.41666666666666669</v>
      </c>
      <c r="U95" s="32">
        <v>0.48541666666666666</v>
      </c>
      <c r="V95" s="31"/>
      <c r="W95" s="33">
        <f>U95-T95</f>
        <v>6.8749999999999978E-2</v>
      </c>
      <c r="X95" s="34"/>
    </row>
    <row r="96" spans="1:24" x14ac:dyDescent="0.2">
      <c r="B96" s="35"/>
      <c r="C96" s="36" t="s">
        <v>48</v>
      </c>
      <c r="D96" s="37"/>
      <c r="E96" s="38"/>
      <c r="F96" s="38"/>
      <c r="G96" s="38"/>
      <c r="H96" s="38"/>
      <c r="I96" s="38"/>
      <c r="J96" s="38"/>
      <c r="K96" s="38"/>
      <c r="L96" s="38"/>
      <c r="M96" s="39"/>
      <c r="N96" s="40">
        <f t="shared" si="6"/>
        <v>0</v>
      </c>
      <c r="O96" s="18"/>
      <c r="P96" s="19"/>
      <c r="Q96" s="41"/>
      <c r="R96" s="42" t="s">
        <v>13</v>
      </c>
      <c r="S96" s="43"/>
      <c r="T96" s="43"/>
      <c r="U96" s="43"/>
      <c r="V96" s="43"/>
      <c r="W96" s="44">
        <f>AVERAGE(E94:M96)</f>
        <v>3.4285714285714284</v>
      </c>
      <c r="X96" s="45"/>
    </row>
    <row r="97" spans="2:24" x14ac:dyDescent="0.2">
      <c r="B97" s="26"/>
      <c r="C97" s="48"/>
      <c r="D97" s="26"/>
      <c r="E97" s="46"/>
      <c r="F97" s="46"/>
      <c r="G97" s="46"/>
      <c r="H97" s="46"/>
      <c r="I97" s="46"/>
      <c r="J97" s="46"/>
      <c r="K97" s="46"/>
      <c r="L97" s="46"/>
      <c r="M97" s="46"/>
      <c r="N97" s="26"/>
      <c r="O97" s="46"/>
      <c r="P97" s="46"/>
      <c r="Q97" s="29"/>
      <c r="R97" s="31"/>
      <c r="S97" s="31"/>
      <c r="T97" s="31"/>
      <c r="U97" s="31"/>
      <c r="V97" s="31"/>
      <c r="W97" s="47"/>
      <c r="X97" s="31"/>
    </row>
    <row r="98" spans="2:24" x14ac:dyDescent="0.2">
      <c r="B98" s="26"/>
      <c r="C98" s="48"/>
      <c r="D98" s="26"/>
      <c r="E98" s="46"/>
      <c r="F98" s="46"/>
      <c r="G98" s="46"/>
      <c r="H98" s="46"/>
      <c r="I98" s="46"/>
      <c r="J98" s="46"/>
      <c r="K98" s="46"/>
      <c r="L98" s="46"/>
      <c r="M98" s="46"/>
      <c r="N98" s="26"/>
      <c r="O98" s="46"/>
      <c r="P98" s="46"/>
      <c r="Q98" s="29"/>
      <c r="R98" s="31"/>
      <c r="S98" s="31"/>
      <c r="T98" s="31"/>
      <c r="U98" s="31"/>
      <c r="V98" s="31"/>
      <c r="W98" s="47"/>
      <c r="X98" s="31"/>
    </row>
  </sheetData>
  <mergeCells count="12">
    <mergeCell ref="B92:X92"/>
    <mergeCell ref="B1:X1"/>
    <mergeCell ref="B2:X2"/>
    <mergeCell ref="B18:X18"/>
    <mergeCell ref="B19:X19"/>
    <mergeCell ref="B34:X34"/>
    <mergeCell ref="B35:X35"/>
    <mergeCell ref="B50:X50"/>
    <mergeCell ref="B51:X51"/>
    <mergeCell ref="B69:X69"/>
    <mergeCell ref="B70:X70"/>
    <mergeCell ref="B91:X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15" sqref="I15"/>
    </sheetView>
  </sheetViews>
  <sheetFormatPr defaultRowHeight="15" x14ac:dyDescent="0.25"/>
  <cols>
    <col min="1" max="1" width="5.28515625" customWidth="1"/>
    <col min="2" max="2" width="11.85546875" customWidth="1"/>
    <col min="3" max="3" width="13.140625" customWidth="1"/>
    <col min="4" max="4" width="11.5703125" customWidth="1"/>
    <col min="5" max="5" width="17.140625" customWidth="1"/>
    <col min="6" max="6" width="11" style="81" customWidth="1"/>
    <col min="256" max="256" width="5.28515625" customWidth="1"/>
    <col min="257" max="257" width="11.85546875" customWidth="1"/>
    <col min="258" max="258" width="13.140625" customWidth="1"/>
    <col min="260" max="260" width="9.28515625" customWidth="1"/>
    <col min="261" max="261" width="17.140625" customWidth="1"/>
    <col min="262" max="262" width="11" customWidth="1"/>
    <col min="512" max="512" width="5.28515625" customWidth="1"/>
    <col min="513" max="513" width="11.85546875" customWidth="1"/>
    <col min="514" max="514" width="13.140625" customWidth="1"/>
    <col min="516" max="516" width="9.28515625" customWidth="1"/>
    <col min="517" max="517" width="17.140625" customWidth="1"/>
    <col min="518" max="518" width="11" customWidth="1"/>
    <col min="768" max="768" width="5.28515625" customWidth="1"/>
    <col min="769" max="769" width="11.85546875" customWidth="1"/>
    <col min="770" max="770" width="13.140625" customWidth="1"/>
    <col min="772" max="772" width="9.28515625" customWidth="1"/>
    <col min="773" max="773" width="17.140625" customWidth="1"/>
    <col min="774" max="774" width="11" customWidth="1"/>
    <col min="1024" max="1024" width="5.28515625" customWidth="1"/>
    <col min="1025" max="1025" width="11.85546875" customWidth="1"/>
    <col min="1026" max="1026" width="13.140625" customWidth="1"/>
    <col min="1028" max="1028" width="9.28515625" customWidth="1"/>
    <col min="1029" max="1029" width="17.140625" customWidth="1"/>
    <col min="1030" max="1030" width="11" customWidth="1"/>
    <col min="1280" max="1280" width="5.28515625" customWidth="1"/>
    <col min="1281" max="1281" width="11.85546875" customWidth="1"/>
    <col min="1282" max="1282" width="13.140625" customWidth="1"/>
    <col min="1284" max="1284" width="9.28515625" customWidth="1"/>
    <col min="1285" max="1285" width="17.140625" customWidth="1"/>
    <col min="1286" max="1286" width="11" customWidth="1"/>
    <col min="1536" max="1536" width="5.28515625" customWidth="1"/>
    <col min="1537" max="1537" width="11.85546875" customWidth="1"/>
    <col min="1538" max="1538" width="13.140625" customWidth="1"/>
    <col min="1540" max="1540" width="9.28515625" customWidth="1"/>
    <col min="1541" max="1541" width="17.140625" customWidth="1"/>
    <col min="1542" max="1542" width="11" customWidth="1"/>
    <col min="1792" max="1792" width="5.28515625" customWidth="1"/>
    <col min="1793" max="1793" width="11.85546875" customWidth="1"/>
    <col min="1794" max="1794" width="13.140625" customWidth="1"/>
    <col min="1796" max="1796" width="9.28515625" customWidth="1"/>
    <col min="1797" max="1797" width="17.140625" customWidth="1"/>
    <col min="1798" max="1798" width="11" customWidth="1"/>
    <col min="2048" max="2048" width="5.28515625" customWidth="1"/>
    <col min="2049" max="2049" width="11.85546875" customWidth="1"/>
    <col min="2050" max="2050" width="13.140625" customWidth="1"/>
    <col min="2052" max="2052" width="9.28515625" customWidth="1"/>
    <col min="2053" max="2053" width="17.140625" customWidth="1"/>
    <col min="2054" max="2054" width="11" customWidth="1"/>
    <col min="2304" max="2304" width="5.28515625" customWidth="1"/>
    <col min="2305" max="2305" width="11.85546875" customWidth="1"/>
    <col min="2306" max="2306" width="13.140625" customWidth="1"/>
    <col min="2308" max="2308" width="9.28515625" customWidth="1"/>
    <col min="2309" max="2309" width="17.140625" customWidth="1"/>
    <col min="2310" max="2310" width="11" customWidth="1"/>
    <col min="2560" max="2560" width="5.28515625" customWidth="1"/>
    <col min="2561" max="2561" width="11.85546875" customWidth="1"/>
    <col min="2562" max="2562" width="13.140625" customWidth="1"/>
    <col min="2564" max="2564" width="9.28515625" customWidth="1"/>
    <col min="2565" max="2565" width="17.140625" customWidth="1"/>
    <col min="2566" max="2566" width="11" customWidth="1"/>
    <col min="2816" max="2816" width="5.28515625" customWidth="1"/>
    <col min="2817" max="2817" width="11.85546875" customWidth="1"/>
    <col min="2818" max="2818" width="13.140625" customWidth="1"/>
    <col min="2820" max="2820" width="9.28515625" customWidth="1"/>
    <col min="2821" max="2821" width="17.140625" customWidth="1"/>
    <col min="2822" max="2822" width="11" customWidth="1"/>
    <col min="3072" max="3072" width="5.28515625" customWidth="1"/>
    <col min="3073" max="3073" width="11.85546875" customWidth="1"/>
    <col min="3074" max="3074" width="13.140625" customWidth="1"/>
    <col min="3076" max="3076" width="9.28515625" customWidth="1"/>
    <col min="3077" max="3077" width="17.140625" customWidth="1"/>
    <col min="3078" max="3078" width="11" customWidth="1"/>
    <col min="3328" max="3328" width="5.28515625" customWidth="1"/>
    <col min="3329" max="3329" width="11.85546875" customWidth="1"/>
    <col min="3330" max="3330" width="13.140625" customWidth="1"/>
    <col min="3332" max="3332" width="9.28515625" customWidth="1"/>
    <col min="3333" max="3333" width="17.140625" customWidth="1"/>
    <col min="3334" max="3334" width="11" customWidth="1"/>
    <col min="3584" max="3584" width="5.28515625" customWidth="1"/>
    <col min="3585" max="3585" width="11.85546875" customWidth="1"/>
    <col min="3586" max="3586" width="13.140625" customWidth="1"/>
    <col min="3588" max="3588" width="9.28515625" customWidth="1"/>
    <col min="3589" max="3589" width="17.140625" customWidth="1"/>
    <col min="3590" max="3590" width="11" customWidth="1"/>
    <col min="3840" max="3840" width="5.28515625" customWidth="1"/>
    <col min="3841" max="3841" width="11.85546875" customWidth="1"/>
    <col min="3842" max="3842" width="13.140625" customWidth="1"/>
    <col min="3844" max="3844" width="9.28515625" customWidth="1"/>
    <col min="3845" max="3845" width="17.140625" customWidth="1"/>
    <col min="3846" max="3846" width="11" customWidth="1"/>
    <col min="4096" max="4096" width="5.28515625" customWidth="1"/>
    <col min="4097" max="4097" width="11.85546875" customWidth="1"/>
    <col min="4098" max="4098" width="13.140625" customWidth="1"/>
    <col min="4100" max="4100" width="9.28515625" customWidth="1"/>
    <col min="4101" max="4101" width="17.140625" customWidth="1"/>
    <col min="4102" max="4102" width="11" customWidth="1"/>
    <col min="4352" max="4352" width="5.28515625" customWidth="1"/>
    <col min="4353" max="4353" width="11.85546875" customWidth="1"/>
    <col min="4354" max="4354" width="13.140625" customWidth="1"/>
    <col min="4356" max="4356" width="9.28515625" customWidth="1"/>
    <col min="4357" max="4357" width="17.140625" customWidth="1"/>
    <col min="4358" max="4358" width="11" customWidth="1"/>
    <col min="4608" max="4608" width="5.28515625" customWidth="1"/>
    <col min="4609" max="4609" width="11.85546875" customWidth="1"/>
    <col min="4610" max="4610" width="13.140625" customWidth="1"/>
    <col min="4612" max="4612" width="9.28515625" customWidth="1"/>
    <col min="4613" max="4613" width="17.140625" customWidth="1"/>
    <col min="4614" max="4614" width="11" customWidth="1"/>
    <col min="4864" max="4864" width="5.28515625" customWidth="1"/>
    <col min="4865" max="4865" width="11.85546875" customWidth="1"/>
    <col min="4866" max="4866" width="13.140625" customWidth="1"/>
    <col min="4868" max="4868" width="9.28515625" customWidth="1"/>
    <col min="4869" max="4869" width="17.140625" customWidth="1"/>
    <col min="4870" max="4870" width="11" customWidth="1"/>
    <col min="5120" max="5120" width="5.28515625" customWidth="1"/>
    <col min="5121" max="5121" width="11.85546875" customWidth="1"/>
    <col min="5122" max="5122" width="13.140625" customWidth="1"/>
    <col min="5124" max="5124" width="9.28515625" customWidth="1"/>
    <col min="5125" max="5125" width="17.140625" customWidth="1"/>
    <col min="5126" max="5126" width="11" customWidth="1"/>
    <col min="5376" max="5376" width="5.28515625" customWidth="1"/>
    <col min="5377" max="5377" width="11.85546875" customWidth="1"/>
    <col min="5378" max="5378" width="13.140625" customWidth="1"/>
    <col min="5380" max="5380" width="9.28515625" customWidth="1"/>
    <col min="5381" max="5381" width="17.140625" customWidth="1"/>
    <col min="5382" max="5382" width="11" customWidth="1"/>
    <col min="5632" max="5632" width="5.28515625" customWidth="1"/>
    <col min="5633" max="5633" width="11.85546875" customWidth="1"/>
    <col min="5634" max="5634" width="13.140625" customWidth="1"/>
    <col min="5636" max="5636" width="9.28515625" customWidth="1"/>
    <col min="5637" max="5637" width="17.140625" customWidth="1"/>
    <col min="5638" max="5638" width="11" customWidth="1"/>
    <col min="5888" max="5888" width="5.28515625" customWidth="1"/>
    <col min="5889" max="5889" width="11.85546875" customWidth="1"/>
    <col min="5890" max="5890" width="13.140625" customWidth="1"/>
    <col min="5892" max="5892" width="9.28515625" customWidth="1"/>
    <col min="5893" max="5893" width="17.140625" customWidth="1"/>
    <col min="5894" max="5894" width="11" customWidth="1"/>
    <col min="6144" max="6144" width="5.28515625" customWidth="1"/>
    <col min="6145" max="6145" width="11.85546875" customWidth="1"/>
    <col min="6146" max="6146" width="13.140625" customWidth="1"/>
    <col min="6148" max="6148" width="9.28515625" customWidth="1"/>
    <col min="6149" max="6149" width="17.140625" customWidth="1"/>
    <col min="6150" max="6150" width="11" customWidth="1"/>
    <col min="6400" max="6400" width="5.28515625" customWidth="1"/>
    <col min="6401" max="6401" width="11.85546875" customWidth="1"/>
    <col min="6402" max="6402" width="13.140625" customWidth="1"/>
    <col min="6404" max="6404" width="9.28515625" customWidth="1"/>
    <col min="6405" max="6405" width="17.140625" customWidth="1"/>
    <col min="6406" max="6406" width="11" customWidth="1"/>
    <col min="6656" max="6656" width="5.28515625" customWidth="1"/>
    <col min="6657" max="6657" width="11.85546875" customWidth="1"/>
    <col min="6658" max="6658" width="13.140625" customWidth="1"/>
    <col min="6660" max="6660" width="9.28515625" customWidth="1"/>
    <col min="6661" max="6661" width="17.140625" customWidth="1"/>
    <col min="6662" max="6662" width="11" customWidth="1"/>
    <col min="6912" max="6912" width="5.28515625" customWidth="1"/>
    <col min="6913" max="6913" width="11.85546875" customWidth="1"/>
    <col min="6914" max="6914" width="13.140625" customWidth="1"/>
    <col min="6916" max="6916" width="9.28515625" customWidth="1"/>
    <col min="6917" max="6917" width="17.140625" customWidth="1"/>
    <col min="6918" max="6918" width="11" customWidth="1"/>
    <col min="7168" max="7168" width="5.28515625" customWidth="1"/>
    <col min="7169" max="7169" width="11.85546875" customWidth="1"/>
    <col min="7170" max="7170" width="13.140625" customWidth="1"/>
    <col min="7172" max="7172" width="9.28515625" customWidth="1"/>
    <col min="7173" max="7173" width="17.140625" customWidth="1"/>
    <col min="7174" max="7174" width="11" customWidth="1"/>
    <col min="7424" max="7424" width="5.28515625" customWidth="1"/>
    <col min="7425" max="7425" width="11.85546875" customWidth="1"/>
    <col min="7426" max="7426" width="13.140625" customWidth="1"/>
    <col min="7428" max="7428" width="9.28515625" customWidth="1"/>
    <col min="7429" max="7429" width="17.140625" customWidth="1"/>
    <col min="7430" max="7430" width="11" customWidth="1"/>
    <col min="7680" max="7680" width="5.28515625" customWidth="1"/>
    <col min="7681" max="7681" width="11.85546875" customWidth="1"/>
    <col min="7682" max="7682" width="13.140625" customWidth="1"/>
    <col min="7684" max="7684" width="9.28515625" customWidth="1"/>
    <col min="7685" max="7685" width="17.140625" customWidth="1"/>
    <col min="7686" max="7686" width="11" customWidth="1"/>
    <col min="7936" max="7936" width="5.28515625" customWidth="1"/>
    <col min="7937" max="7937" width="11.85546875" customWidth="1"/>
    <col min="7938" max="7938" width="13.140625" customWidth="1"/>
    <col min="7940" max="7940" width="9.28515625" customWidth="1"/>
    <col min="7941" max="7941" width="17.140625" customWidth="1"/>
    <col min="7942" max="7942" width="11" customWidth="1"/>
    <col min="8192" max="8192" width="5.28515625" customWidth="1"/>
    <col min="8193" max="8193" width="11.85546875" customWidth="1"/>
    <col min="8194" max="8194" width="13.140625" customWidth="1"/>
    <col min="8196" max="8196" width="9.28515625" customWidth="1"/>
    <col min="8197" max="8197" width="17.140625" customWidth="1"/>
    <col min="8198" max="8198" width="11" customWidth="1"/>
    <col min="8448" max="8448" width="5.28515625" customWidth="1"/>
    <col min="8449" max="8449" width="11.85546875" customWidth="1"/>
    <col min="8450" max="8450" width="13.140625" customWidth="1"/>
    <col min="8452" max="8452" width="9.28515625" customWidth="1"/>
    <col min="8453" max="8453" width="17.140625" customWidth="1"/>
    <col min="8454" max="8454" width="11" customWidth="1"/>
    <col min="8704" max="8704" width="5.28515625" customWidth="1"/>
    <col min="8705" max="8705" width="11.85546875" customWidth="1"/>
    <col min="8706" max="8706" width="13.140625" customWidth="1"/>
    <col min="8708" max="8708" width="9.28515625" customWidth="1"/>
    <col min="8709" max="8709" width="17.140625" customWidth="1"/>
    <col min="8710" max="8710" width="11" customWidth="1"/>
    <col min="8960" max="8960" width="5.28515625" customWidth="1"/>
    <col min="8961" max="8961" width="11.85546875" customWidth="1"/>
    <col min="8962" max="8962" width="13.140625" customWidth="1"/>
    <col min="8964" max="8964" width="9.28515625" customWidth="1"/>
    <col min="8965" max="8965" width="17.140625" customWidth="1"/>
    <col min="8966" max="8966" width="11" customWidth="1"/>
    <col min="9216" max="9216" width="5.28515625" customWidth="1"/>
    <col min="9217" max="9217" width="11.85546875" customWidth="1"/>
    <col min="9218" max="9218" width="13.140625" customWidth="1"/>
    <col min="9220" max="9220" width="9.28515625" customWidth="1"/>
    <col min="9221" max="9221" width="17.140625" customWidth="1"/>
    <col min="9222" max="9222" width="11" customWidth="1"/>
    <col min="9472" max="9472" width="5.28515625" customWidth="1"/>
    <col min="9473" max="9473" width="11.85546875" customWidth="1"/>
    <col min="9474" max="9474" width="13.140625" customWidth="1"/>
    <col min="9476" max="9476" width="9.28515625" customWidth="1"/>
    <col min="9477" max="9477" width="17.140625" customWidth="1"/>
    <col min="9478" max="9478" width="11" customWidth="1"/>
    <col min="9728" max="9728" width="5.28515625" customWidth="1"/>
    <col min="9729" max="9729" width="11.85546875" customWidth="1"/>
    <col min="9730" max="9730" width="13.140625" customWidth="1"/>
    <col min="9732" max="9732" width="9.28515625" customWidth="1"/>
    <col min="9733" max="9733" width="17.140625" customWidth="1"/>
    <col min="9734" max="9734" width="11" customWidth="1"/>
    <col min="9984" max="9984" width="5.28515625" customWidth="1"/>
    <col min="9985" max="9985" width="11.85546875" customWidth="1"/>
    <col min="9986" max="9986" width="13.140625" customWidth="1"/>
    <col min="9988" max="9988" width="9.28515625" customWidth="1"/>
    <col min="9989" max="9989" width="17.140625" customWidth="1"/>
    <col min="9990" max="9990" width="11" customWidth="1"/>
    <col min="10240" max="10240" width="5.28515625" customWidth="1"/>
    <col min="10241" max="10241" width="11.85546875" customWidth="1"/>
    <col min="10242" max="10242" width="13.140625" customWidth="1"/>
    <col min="10244" max="10244" width="9.28515625" customWidth="1"/>
    <col min="10245" max="10245" width="17.140625" customWidth="1"/>
    <col min="10246" max="10246" width="11" customWidth="1"/>
    <col min="10496" max="10496" width="5.28515625" customWidth="1"/>
    <col min="10497" max="10497" width="11.85546875" customWidth="1"/>
    <col min="10498" max="10498" width="13.140625" customWidth="1"/>
    <col min="10500" max="10500" width="9.28515625" customWidth="1"/>
    <col min="10501" max="10501" width="17.140625" customWidth="1"/>
    <col min="10502" max="10502" width="11" customWidth="1"/>
    <col min="10752" max="10752" width="5.28515625" customWidth="1"/>
    <col min="10753" max="10753" width="11.85546875" customWidth="1"/>
    <col min="10754" max="10754" width="13.140625" customWidth="1"/>
    <col min="10756" max="10756" width="9.28515625" customWidth="1"/>
    <col min="10757" max="10757" width="17.140625" customWidth="1"/>
    <col min="10758" max="10758" width="11" customWidth="1"/>
    <col min="11008" max="11008" width="5.28515625" customWidth="1"/>
    <col min="11009" max="11009" width="11.85546875" customWidth="1"/>
    <col min="11010" max="11010" width="13.140625" customWidth="1"/>
    <col min="11012" max="11012" width="9.28515625" customWidth="1"/>
    <col min="11013" max="11013" width="17.140625" customWidth="1"/>
    <col min="11014" max="11014" width="11" customWidth="1"/>
    <col min="11264" max="11264" width="5.28515625" customWidth="1"/>
    <col min="11265" max="11265" width="11.85546875" customWidth="1"/>
    <col min="11266" max="11266" width="13.140625" customWidth="1"/>
    <col min="11268" max="11268" width="9.28515625" customWidth="1"/>
    <col min="11269" max="11269" width="17.140625" customWidth="1"/>
    <col min="11270" max="11270" width="11" customWidth="1"/>
    <col min="11520" max="11520" width="5.28515625" customWidth="1"/>
    <col min="11521" max="11521" width="11.85546875" customWidth="1"/>
    <col min="11522" max="11522" width="13.140625" customWidth="1"/>
    <col min="11524" max="11524" width="9.28515625" customWidth="1"/>
    <col min="11525" max="11525" width="17.140625" customWidth="1"/>
    <col min="11526" max="11526" width="11" customWidth="1"/>
    <col min="11776" max="11776" width="5.28515625" customWidth="1"/>
    <col min="11777" max="11777" width="11.85546875" customWidth="1"/>
    <col min="11778" max="11778" width="13.140625" customWidth="1"/>
    <col min="11780" max="11780" width="9.28515625" customWidth="1"/>
    <col min="11781" max="11781" width="17.140625" customWidth="1"/>
    <col min="11782" max="11782" width="11" customWidth="1"/>
    <col min="12032" max="12032" width="5.28515625" customWidth="1"/>
    <col min="12033" max="12033" width="11.85546875" customWidth="1"/>
    <col min="12034" max="12034" width="13.140625" customWidth="1"/>
    <col min="12036" max="12036" width="9.28515625" customWidth="1"/>
    <col min="12037" max="12037" width="17.140625" customWidth="1"/>
    <col min="12038" max="12038" width="11" customWidth="1"/>
    <col min="12288" max="12288" width="5.28515625" customWidth="1"/>
    <col min="12289" max="12289" width="11.85546875" customWidth="1"/>
    <col min="12290" max="12290" width="13.140625" customWidth="1"/>
    <col min="12292" max="12292" width="9.28515625" customWidth="1"/>
    <col min="12293" max="12293" width="17.140625" customWidth="1"/>
    <col min="12294" max="12294" width="11" customWidth="1"/>
    <col min="12544" max="12544" width="5.28515625" customWidth="1"/>
    <col min="12545" max="12545" width="11.85546875" customWidth="1"/>
    <col min="12546" max="12546" width="13.140625" customWidth="1"/>
    <col min="12548" max="12548" width="9.28515625" customWidth="1"/>
    <col min="12549" max="12549" width="17.140625" customWidth="1"/>
    <col min="12550" max="12550" width="11" customWidth="1"/>
    <col min="12800" max="12800" width="5.28515625" customWidth="1"/>
    <col min="12801" max="12801" width="11.85546875" customWidth="1"/>
    <col min="12802" max="12802" width="13.140625" customWidth="1"/>
    <col min="12804" max="12804" width="9.28515625" customWidth="1"/>
    <col min="12805" max="12805" width="17.140625" customWidth="1"/>
    <col min="12806" max="12806" width="11" customWidth="1"/>
    <col min="13056" max="13056" width="5.28515625" customWidth="1"/>
    <col min="13057" max="13057" width="11.85546875" customWidth="1"/>
    <col min="13058" max="13058" width="13.140625" customWidth="1"/>
    <col min="13060" max="13060" width="9.28515625" customWidth="1"/>
    <col min="13061" max="13061" width="17.140625" customWidth="1"/>
    <col min="13062" max="13062" width="11" customWidth="1"/>
    <col min="13312" max="13312" width="5.28515625" customWidth="1"/>
    <col min="13313" max="13313" width="11.85546875" customWidth="1"/>
    <col min="13314" max="13314" width="13.140625" customWidth="1"/>
    <col min="13316" max="13316" width="9.28515625" customWidth="1"/>
    <col min="13317" max="13317" width="17.140625" customWidth="1"/>
    <col min="13318" max="13318" width="11" customWidth="1"/>
    <col min="13568" max="13568" width="5.28515625" customWidth="1"/>
    <col min="13569" max="13569" width="11.85546875" customWidth="1"/>
    <col min="13570" max="13570" width="13.140625" customWidth="1"/>
    <col min="13572" max="13572" width="9.28515625" customWidth="1"/>
    <col min="13573" max="13573" width="17.140625" customWidth="1"/>
    <col min="13574" max="13574" width="11" customWidth="1"/>
    <col min="13824" max="13824" width="5.28515625" customWidth="1"/>
    <col min="13825" max="13825" width="11.85546875" customWidth="1"/>
    <col min="13826" max="13826" width="13.140625" customWidth="1"/>
    <col min="13828" max="13828" width="9.28515625" customWidth="1"/>
    <col min="13829" max="13829" width="17.140625" customWidth="1"/>
    <col min="13830" max="13830" width="11" customWidth="1"/>
    <col min="14080" max="14080" width="5.28515625" customWidth="1"/>
    <col min="14081" max="14081" width="11.85546875" customWidth="1"/>
    <col min="14082" max="14082" width="13.140625" customWidth="1"/>
    <col min="14084" max="14084" width="9.28515625" customWidth="1"/>
    <col min="14085" max="14085" width="17.140625" customWidth="1"/>
    <col min="14086" max="14086" width="11" customWidth="1"/>
    <col min="14336" max="14336" width="5.28515625" customWidth="1"/>
    <col min="14337" max="14337" width="11.85546875" customWidth="1"/>
    <col min="14338" max="14338" width="13.140625" customWidth="1"/>
    <col min="14340" max="14340" width="9.28515625" customWidth="1"/>
    <col min="14341" max="14341" width="17.140625" customWidth="1"/>
    <col min="14342" max="14342" width="11" customWidth="1"/>
    <col min="14592" max="14592" width="5.28515625" customWidth="1"/>
    <col min="14593" max="14593" width="11.85546875" customWidth="1"/>
    <col min="14594" max="14594" width="13.140625" customWidth="1"/>
    <col min="14596" max="14596" width="9.28515625" customWidth="1"/>
    <col min="14597" max="14597" width="17.140625" customWidth="1"/>
    <col min="14598" max="14598" width="11" customWidth="1"/>
    <col min="14848" max="14848" width="5.28515625" customWidth="1"/>
    <col min="14849" max="14849" width="11.85546875" customWidth="1"/>
    <col min="14850" max="14850" width="13.140625" customWidth="1"/>
    <col min="14852" max="14852" width="9.28515625" customWidth="1"/>
    <col min="14853" max="14853" width="17.140625" customWidth="1"/>
    <col min="14854" max="14854" width="11" customWidth="1"/>
    <col min="15104" max="15104" width="5.28515625" customWidth="1"/>
    <col min="15105" max="15105" width="11.85546875" customWidth="1"/>
    <col min="15106" max="15106" width="13.140625" customWidth="1"/>
    <col min="15108" max="15108" width="9.28515625" customWidth="1"/>
    <col min="15109" max="15109" width="17.140625" customWidth="1"/>
    <col min="15110" max="15110" width="11" customWidth="1"/>
    <col min="15360" max="15360" width="5.28515625" customWidth="1"/>
    <col min="15361" max="15361" width="11.85546875" customWidth="1"/>
    <col min="15362" max="15362" width="13.140625" customWidth="1"/>
    <col min="15364" max="15364" width="9.28515625" customWidth="1"/>
    <col min="15365" max="15365" width="17.140625" customWidth="1"/>
    <col min="15366" max="15366" width="11" customWidth="1"/>
    <col min="15616" max="15616" width="5.28515625" customWidth="1"/>
    <col min="15617" max="15617" width="11.85546875" customWidth="1"/>
    <col min="15618" max="15618" width="13.140625" customWidth="1"/>
    <col min="15620" max="15620" width="9.28515625" customWidth="1"/>
    <col min="15621" max="15621" width="17.140625" customWidth="1"/>
    <col min="15622" max="15622" width="11" customWidth="1"/>
    <col min="15872" max="15872" width="5.28515625" customWidth="1"/>
    <col min="15873" max="15873" width="11.85546875" customWidth="1"/>
    <col min="15874" max="15874" width="13.140625" customWidth="1"/>
    <col min="15876" max="15876" width="9.28515625" customWidth="1"/>
    <col min="15877" max="15877" width="17.140625" customWidth="1"/>
    <col min="15878" max="15878" width="11" customWidth="1"/>
    <col min="16128" max="16128" width="5.28515625" customWidth="1"/>
    <col min="16129" max="16129" width="11.85546875" customWidth="1"/>
    <col min="16130" max="16130" width="13.140625" customWidth="1"/>
    <col min="16132" max="16132" width="9.28515625" customWidth="1"/>
    <col min="16133" max="16133" width="17.140625" customWidth="1"/>
    <col min="16134" max="16134" width="11" customWidth="1"/>
  </cols>
  <sheetData>
    <row r="1" spans="1:7" ht="24.75" customHeight="1" x14ac:dyDescent="0.3">
      <c r="A1" s="102" t="s">
        <v>112</v>
      </c>
      <c r="B1" s="102"/>
      <c r="C1" s="102"/>
      <c r="D1" s="102"/>
      <c r="E1" s="102"/>
      <c r="F1" s="102"/>
    </row>
    <row r="2" spans="1:7" ht="24" customHeight="1" x14ac:dyDescent="0.25">
      <c r="A2" s="103" t="s">
        <v>199</v>
      </c>
      <c r="B2" s="103"/>
      <c r="C2" s="103"/>
      <c r="D2" s="103"/>
      <c r="E2" s="103"/>
      <c r="F2" s="103"/>
    </row>
    <row r="3" spans="1:7" ht="16.5" customHeight="1" x14ac:dyDescent="0.25">
      <c r="A3" s="95" t="s">
        <v>200</v>
      </c>
      <c r="B3" s="95"/>
      <c r="C3" s="95"/>
      <c r="D3" s="95"/>
      <c r="E3" s="95"/>
      <c r="F3" s="95"/>
    </row>
    <row r="4" spans="1:7" ht="15.75" thickBot="1" x14ac:dyDescent="0.3">
      <c r="A4" s="96"/>
      <c r="B4" s="96"/>
      <c r="C4" s="96"/>
      <c r="D4" s="96"/>
      <c r="E4" s="96"/>
      <c r="F4" s="96"/>
    </row>
    <row r="5" spans="1:7" ht="15.75" thickBot="1" x14ac:dyDescent="0.3">
      <c r="A5" s="53" t="s">
        <v>115</v>
      </c>
      <c r="B5" s="97" t="s">
        <v>116</v>
      </c>
      <c r="C5" s="97"/>
      <c r="D5" s="54" t="s">
        <v>118</v>
      </c>
      <c r="E5" s="54" t="s">
        <v>119</v>
      </c>
      <c r="F5" s="55" t="s">
        <v>120</v>
      </c>
    </row>
    <row r="6" spans="1:7" ht="15.75" customHeight="1" x14ac:dyDescent="0.25">
      <c r="A6" s="56">
        <v>1</v>
      </c>
      <c r="B6" s="98" t="s">
        <v>201</v>
      </c>
      <c r="C6" s="99"/>
      <c r="D6" s="56" t="s">
        <v>122</v>
      </c>
      <c r="E6" s="57" t="s">
        <v>12</v>
      </c>
      <c r="F6" s="58">
        <v>4</v>
      </c>
    </row>
    <row r="7" spans="1:7" ht="15.75" customHeight="1" x14ac:dyDescent="0.25">
      <c r="A7" s="56">
        <v>2</v>
      </c>
      <c r="B7" s="93" t="s">
        <v>124</v>
      </c>
      <c r="C7" s="94"/>
      <c r="D7" s="56" t="s">
        <v>122</v>
      </c>
      <c r="E7" s="59" t="s">
        <v>21</v>
      </c>
      <c r="F7" s="58">
        <v>55</v>
      </c>
    </row>
    <row r="8" spans="1:7" ht="15.75" customHeight="1" x14ac:dyDescent="0.25">
      <c r="A8" s="56">
        <v>3</v>
      </c>
      <c r="B8" s="93" t="s">
        <v>125</v>
      </c>
      <c r="C8" s="94"/>
      <c r="D8" s="56" t="s">
        <v>122</v>
      </c>
      <c r="E8" s="56" t="s">
        <v>126</v>
      </c>
      <c r="F8" s="58">
        <v>65</v>
      </c>
      <c r="G8" s="60"/>
    </row>
    <row r="9" spans="1:7" ht="15.75" customHeight="1" x14ac:dyDescent="0.25">
      <c r="A9" s="56">
        <v>4</v>
      </c>
      <c r="B9" s="93" t="s">
        <v>202</v>
      </c>
      <c r="C9" s="94"/>
      <c r="D9" s="56" t="s">
        <v>122</v>
      </c>
      <c r="E9" s="56" t="s">
        <v>17</v>
      </c>
      <c r="F9" s="58" t="s">
        <v>193</v>
      </c>
      <c r="G9" s="60"/>
    </row>
    <row r="10" spans="1:7" ht="15.75" customHeight="1" x14ac:dyDescent="0.25">
      <c r="A10" s="56"/>
      <c r="B10" s="93"/>
      <c r="C10" s="94"/>
      <c r="D10" s="56"/>
      <c r="E10" s="56"/>
      <c r="F10" s="58"/>
      <c r="G10" s="60"/>
    </row>
    <row r="11" spans="1:7" ht="15.75" customHeight="1" x14ac:dyDescent="0.25">
      <c r="A11" s="56">
        <v>1</v>
      </c>
      <c r="B11" s="93" t="s">
        <v>127</v>
      </c>
      <c r="C11" s="94"/>
      <c r="D11" s="56" t="s">
        <v>128</v>
      </c>
      <c r="E11" s="56" t="s">
        <v>42</v>
      </c>
      <c r="F11" s="58">
        <v>77</v>
      </c>
    </row>
    <row r="12" spans="1:7" ht="15.75" customHeight="1" x14ac:dyDescent="0.25">
      <c r="A12" s="56">
        <v>2</v>
      </c>
      <c r="B12" s="93" t="s">
        <v>131</v>
      </c>
      <c r="C12" s="94"/>
      <c r="D12" s="56" t="s">
        <v>128</v>
      </c>
      <c r="E12" s="56" t="s">
        <v>42</v>
      </c>
      <c r="F12" s="58">
        <v>88</v>
      </c>
    </row>
    <row r="13" spans="1:7" ht="15.75" customHeight="1" x14ac:dyDescent="0.25">
      <c r="A13" s="56">
        <v>3</v>
      </c>
      <c r="B13" s="93" t="s">
        <v>130</v>
      </c>
      <c r="C13" s="94"/>
      <c r="D13" s="56" t="s">
        <v>128</v>
      </c>
      <c r="E13" s="56" t="s">
        <v>42</v>
      </c>
      <c r="F13" s="58">
        <v>89</v>
      </c>
    </row>
    <row r="14" spans="1:7" ht="15.75" customHeight="1" x14ac:dyDescent="0.25">
      <c r="A14" s="56">
        <v>4</v>
      </c>
      <c r="B14" s="93" t="s">
        <v>132</v>
      </c>
      <c r="C14" s="94"/>
      <c r="D14" s="56" t="s">
        <v>128</v>
      </c>
      <c r="E14" s="56" t="s">
        <v>24</v>
      </c>
      <c r="F14" s="58">
        <v>104</v>
      </c>
    </row>
    <row r="15" spans="1:7" ht="15.75" customHeight="1" x14ac:dyDescent="0.25">
      <c r="A15" s="56"/>
      <c r="B15" s="93"/>
      <c r="C15" s="94"/>
      <c r="D15" s="56"/>
      <c r="E15" s="56"/>
      <c r="F15" s="61"/>
    </row>
    <row r="16" spans="1:7" ht="15.75" customHeight="1" x14ac:dyDescent="0.25">
      <c r="A16" s="56">
        <v>1</v>
      </c>
      <c r="B16" s="93" t="s">
        <v>136</v>
      </c>
      <c r="C16" s="94"/>
      <c r="D16" s="56" t="s">
        <v>134</v>
      </c>
      <c r="E16" s="56" t="s">
        <v>17</v>
      </c>
      <c r="F16" s="61">
        <v>43</v>
      </c>
    </row>
    <row r="17" spans="1:6" ht="15.75" customHeight="1" x14ac:dyDescent="0.25">
      <c r="A17" s="56">
        <v>2</v>
      </c>
      <c r="B17" s="93" t="s">
        <v>138</v>
      </c>
      <c r="C17" s="94"/>
      <c r="D17" s="56" t="s">
        <v>134</v>
      </c>
      <c r="E17" s="59" t="s">
        <v>17</v>
      </c>
      <c r="F17" s="61">
        <v>87</v>
      </c>
    </row>
    <row r="18" spans="1:6" ht="15.75" customHeight="1" x14ac:dyDescent="0.25">
      <c r="A18" s="56">
        <v>3</v>
      </c>
      <c r="B18" s="93" t="s">
        <v>203</v>
      </c>
      <c r="C18" s="94"/>
      <c r="D18" s="56" t="s">
        <v>134</v>
      </c>
      <c r="E18" s="56" t="s">
        <v>45</v>
      </c>
      <c r="F18" s="61">
        <v>107</v>
      </c>
    </row>
    <row r="19" spans="1:6" ht="15.75" customHeight="1" x14ac:dyDescent="0.25">
      <c r="A19" s="56">
        <v>4</v>
      </c>
      <c r="B19" s="93" t="s">
        <v>137</v>
      </c>
      <c r="C19" s="94"/>
      <c r="D19" s="56" t="s">
        <v>134</v>
      </c>
      <c r="E19" s="56" t="s">
        <v>21</v>
      </c>
      <c r="F19" s="61" t="s">
        <v>193</v>
      </c>
    </row>
    <row r="20" spans="1:6" ht="15.75" customHeight="1" x14ac:dyDescent="0.25">
      <c r="A20" s="56"/>
      <c r="B20" s="93"/>
      <c r="C20" s="94"/>
      <c r="D20" s="56"/>
      <c r="E20" s="57"/>
      <c r="F20" s="61"/>
    </row>
    <row r="21" spans="1:6" ht="15.75" customHeight="1" x14ac:dyDescent="0.25">
      <c r="A21" s="56">
        <v>1</v>
      </c>
      <c r="B21" s="93" t="s">
        <v>204</v>
      </c>
      <c r="C21" s="94"/>
      <c r="D21" s="56" t="s">
        <v>141</v>
      </c>
      <c r="E21" s="57" t="s">
        <v>48</v>
      </c>
      <c r="F21" s="61">
        <v>21</v>
      </c>
    </row>
    <row r="22" spans="1:6" ht="15.75" customHeight="1" x14ac:dyDescent="0.25">
      <c r="A22" s="56">
        <v>2</v>
      </c>
      <c r="B22" s="93" t="s">
        <v>144</v>
      </c>
      <c r="C22" s="94"/>
      <c r="D22" s="56" t="s">
        <v>141</v>
      </c>
      <c r="E22" s="59" t="s">
        <v>45</v>
      </c>
      <c r="F22" s="61">
        <v>35</v>
      </c>
    </row>
    <row r="23" spans="1:6" ht="15.75" customHeight="1" x14ac:dyDescent="0.25">
      <c r="A23" s="56">
        <v>3</v>
      </c>
      <c r="B23" s="93" t="s">
        <v>145</v>
      </c>
      <c r="C23" s="94"/>
      <c r="D23" s="56" t="s">
        <v>141</v>
      </c>
      <c r="E23" s="59" t="s">
        <v>12</v>
      </c>
      <c r="F23" s="61">
        <v>56</v>
      </c>
    </row>
    <row r="24" spans="1:6" ht="15.75" customHeight="1" x14ac:dyDescent="0.25">
      <c r="A24" s="56">
        <v>4</v>
      </c>
      <c r="B24" s="93" t="s">
        <v>148</v>
      </c>
      <c r="C24" s="94"/>
      <c r="D24" s="56" t="s">
        <v>141</v>
      </c>
      <c r="E24" s="59" t="s">
        <v>12</v>
      </c>
      <c r="F24" s="61">
        <v>77</v>
      </c>
    </row>
    <row r="25" spans="1:6" ht="15.75" customHeight="1" x14ac:dyDescent="0.25">
      <c r="A25" s="56">
        <v>5</v>
      </c>
      <c r="B25" s="93" t="s">
        <v>146</v>
      </c>
      <c r="C25" s="94"/>
      <c r="D25" s="56" t="s">
        <v>141</v>
      </c>
      <c r="E25" s="59" t="s">
        <v>17</v>
      </c>
      <c r="F25" s="61">
        <v>94</v>
      </c>
    </row>
    <row r="26" spans="1:6" ht="15.75" customHeight="1" x14ac:dyDescent="0.25">
      <c r="A26" s="56"/>
      <c r="B26" s="93"/>
      <c r="C26" s="94"/>
      <c r="D26" s="56"/>
      <c r="E26" s="63"/>
      <c r="F26" s="61"/>
    </row>
    <row r="27" spans="1:6" ht="15.75" customHeight="1" x14ac:dyDescent="0.25">
      <c r="A27" s="56">
        <v>1</v>
      </c>
      <c r="B27" s="93" t="s">
        <v>152</v>
      </c>
      <c r="C27" s="94"/>
      <c r="D27" s="59" t="s">
        <v>205</v>
      </c>
      <c r="E27" s="59" t="s">
        <v>126</v>
      </c>
      <c r="F27" s="61" t="s">
        <v>206</v>
      </c>
    </row>
    <row r="28" spans="1:6" ht="15.75" customHeight="1" x14ac:dyDescent="0.25">
      <c r="A28" s="56">
        <v>2</v>
      </c>
      <c r="B28" s="93" t="s">
        <v>154</v>
      </c>
      <c r="C28" s="94"/>
      <c r="D28" s="56" t="s">
        <v>205</v>
      </c>
      <c r="E28" s="56" t="s">
        <v>17</v>
      </c>
      <c r="F28" s="61" t="s">
        <v>207</v>
      </c>
    </row>
    <row r="29" spans="1:6" ht="15.75" customHeight="1" x14ac:dyDescent="0.25">
      <c r="A29" s="56">
        <v>3</v>
      </c>
      <c r="B29" s="93" t="s">
        <v>155</v>
      </c>
      <c r="C29" s="94"/>
      <c r="D29" s="56" t="s">
        <v>205</v>
      </c>
      <c r="E29" s="63" t="s">
        <v>45</v>
      </c>
      <c r="F29" s="61">
        <v>7</v>
      </c>
    </row>
    <row r="30" spans="1:6" ht="15.75" customHeight="1" x14ac:dyDescent="0.25">
      <c r="A30" s="56">
        <v>4</v>
      </c>
      <c r="B30" s="93" t="s">
        <v>158</v>
      </c>
      <c r="C30" s="94"/>
      <c r="D30" s="56" t="s">
        <v>205</v>
      </c>
      <c r="E30" s="63" t="s">
        <v>45</v>
      </c>
      <c r="F30" s="61">
        <v>32</v>
      </c>
    </row>
    <row r="31" spans="1:6" ht="15.75" customHeight="1" x14ac:dyDescent="0.25">
      <c r="A31" s="56">
        <v>5</v>
      </c>
      <c r="B31" s="93" t="s">
        <v>208</v>
      </c>
      <c r="C31" s="94"/>
      <c r="D31" s="56" t="s">
        <v>205</v>
      </c>
      <c r="E31" s="59" t="s">
        <v>45</v>
      </c>
      <c r="F31" s="61">
        <v>44</v>
      </c>
    </row>
    <row r="32" spans="1:6" ht="15.75" customHeight="1" x14ac:dyDescent="0.25">
      <c r="A32" s="56">
        <v>6</v>
      </c>
      <c r="B32" s="93" t="s">
        <v>159</v>
      </c>
      <c r="C32" s="94"/>
      <c r="D32" s="56" t="s">
        <v>205</v>
      </c>
      <c r="E32" s="59" t="s">
        <v>17</v>
      </c>
      <c r="F32" s="61">
        <v>121</v>
      </c>
    </row>
    <row r="33" spans="1:7" ht="15.75" customHeight="1" x14ac:dyDescent="0.25">
      <c r="A33" s="56"/>
      <c r="B33" s="93"/>
      <c r="C33" s="94"/>
      <c r="D33" s="59"/>
      <c r="E33" s="59"/>
      <c r="F33" s="61"/>
      <c r="G33" s="60"/>
    </row>
    <row r="34" spans="1:7" ht="15.75" customHeight="1" x14ac:dyDescent="0.25">
      <c r="A34" s="56">
        <v>1</v>
      </c>
      <c r="B34" s="93" t="s">
        <v>162</v>
      </c>
      <c r="C34" s="94"/>
      <c r="D34" s="56" t="s">
        <v>209</v>
      </c>
      <c r="E34" s="56" t="s">
        <v>48</v>
      </c>
      <c r="F34" s="61">
        <v>48</v>
      </c>
    </row>
    <row r="35" spans="1:7" ht="15.75" customHeight="1" x14ac:dyDescent="0.25">
      <c r="A35" s="56"/>
      <c r="B35" s="93"/>
      <c r="C35" s="94"/>
      <c r="D35" s="59"/>
      <c r="E35" s="56"/>
      <c r="F35" s="61"/>
    </row>
    <row r="36" spans="1:7" ht="15.75" customHeight="1" x14ac:dyDescent="0.25">
      <c r="A36" s="56"/>
      <c r="B36" s="93"/>
      <c r="C36" s="94"/>
      <c r="D36" s="59"/>
      <c r="E36" s="56"/>
      <c r="F36" s="61"/>
    </row>
    <row r="37" spans="1:7" ht="15.75" customHeight="1" x14ac:dyDescent="0.25">
      <c r="A37" s="56"/>
      <c r="B37" s="93"/>
      <c r="C37" s="94"/>
      <c r="D37" s="59"/>
      <c r="E37" s="59"/>
      <c r="F37" s="61"/>
    </row>
    <row r="38" spans="1:7" ht="15.75" customHeight="1" x14ac:dyDescent="0.25">
      <c r="A38" s="56"/>
      <c r="B38" s="93"/>
      <c r="C38" s="94"/>
      <c r="D38" s="59"/>
      <c r="E38" s="59"/>
      <c r="F38" s="61"/>
    </row>
    <row r="39" spans="1:7" ht="15.75" customHeight="1" x14ac:dyDescent="0.25">
      <c r="A39" s="56"/>
      <c r="B39" s="93"/>
      <c r="C39" s="94"/>
      <c r="D39" s="59"/>
      <c r="E39" s="63"/>
      <c r="F39" s="61"/>
    </row>
    <row r="40" spans="1:7" ht="15.75" customHeight="1" x14ac:dyDescent="0.25">
      <c r="A40" s="56"/>
      <c r="B40" s="93"/>
      <c r="C40" s="94"/>
      <c r="D40" s="59"/>
      <c r="E40" s="59"/>
      <c r="F40" s="61"/>
    </row>
    <row r="41" spans="1:7" ht="15.75" customHeight="1" x14ac:dyDescent="0.25">
      <c r="A41" s="56"/>
      <c r="B41" s="93"/>
      <c r="C41" s="94"/>
      <c r="D41" s="59"/>
      <c r="E41" s="59"/>
      <c r="F41" s="61"/>
    </row>
    <row r="42" spans="1:7" ht="15.75" customHeight="1" x14ac:dyDescent="0.25">
      <c r="A42" s="56"/>
      <c r="B42" s="93"/>
      <c r="C42" s="94"/>
      <c r="D42" s="59"/>
      <c r="E42" s="59"/>
      <c r="F42" s="61"/>
    </row>
    <row r="43" spans="1:7" ht="15.75" customHeight="1" x14ac:dyDescent="0.25">
      <c r="A43" s="56"/>
      <c r="B43" s="93"/>
      <c r="C43" s="94"/>
      <c r="D43" s="56"/>
      <c r="E43" s="59"/>
      <c r="F43" s="61"/>
    </row>
    <row r="44" spans="1:7" ht="15.75" customHeight="1" x14ac:dyDescent="0.25">
      <c r="A44" s="56"/>
      <c r="B44" s="93"/>
      <c r="C44" s="94"/>
      <c r="D44" s="56"/>
      <c r="E44" s="63"/>
      <c r="F44" s="61"/>
    </row>
    <row r="45" spans="1:7" ht="15.75" customHeight="1" x14ac:dyDescent="0.25">
      <c r="A45" s="56"/>
      <c r="B45" s="93"/>
      <c r="C45" s="94"/>
      <c r="D45" s="56"/>
      <c r="E45" s="59"/>
      <c r="F45" s="61"/>
    </row>
    <row r="46" spans="1:7" ht="15.75" customHeight="1" x14ac:dyDescent="0.25">
      <c r="A46" s="56"/>
      <c r="B46" s="93"/>
      <c r="C46" s="94"/>
      <c r="D46" s="56"/>
      <c r="E46" s="59"/>
      <c r="F46" s="61"/>
    </row>
    <row r="47" spans="1:7" ht="15.75" customHeight="1" x14ac:dyDescent="0.25">
      <c r="A47" s="69"/>
      <c r="B47" s="104"/>
      <c r="C47" s="105"/>
      <c r="D47" s="56"/>
      <c r="E47" s="71"/>
      <c r="F47" s="71"/>
    </row>
    <row r="48" spans="1:7" ht="15.75" customHeight="1" x14ac:dyDescent="0.25">
      <c r="A48" s="72"/>
      <c r="B48" s="106"/>
      <c r="C48" s="107"/>
      <c r="D48" s="56"/>
      <c r="E48" s="72"/>
      <c r="F48" s="74"/>
    </row>
    <row r="49" spans="1:6" ht="15.75" customHeight="1" x14ac:dyDescent="0.25">
      <c r="A49" s="72"/>
      <c r="B49" s="108"/>
      <c r="C49" s="109"/>
      <c r="D49" s="56"/>
      <c r="E49" s="72"/>
      <c r="F49" s="74"/>
    </row>
    <row r="50" spans="1:6" ht="15.75" customHeight="1" x14ac:dyDescent="0.25">
      <c r="A50" s="72"/>
      <c r="B50" s="108"/>
      <c r="C50" s="109"/>
      <c r="D50" s="56"/>
      <c r="E50" s="72"/>
      <c r="F50" s="74"/>
    </row>
    <row r="51" spans="1:6" x14ac:dyDescent="0.25">
      <c r="A51" s="75"/>
      <c r="B51" s="100"/>
      <c r="C51" s="101"/>
      <c r="D51" s="56"/>
      <c r="E51" s="75"/>
      <c r="F51" s="75"/>
    </row>
    <row r="52" spans="1:6" x14ac:dyDescent="0.25">
      <c r="A52" s="75"/>
      <c r="B52" s="100"/>
      <c r="C52" s="101"/>
      <c r="D52" s="56"/>
      <c r="E52" s="75"/>
      <c r="F52" s="75"/>
    </row>
    <row r="53" spans="1:6" x14ac:dyDescent="0.25">
      <c r="A53" s="75"/>
      <c r="B53" s="100"/>
      <c r="C53" s="101"/>
      <c r="D53" s="56"/>
      <c r="E53" s="75"/>
      <c r="F53" s="75"/>
    </row>
    <row r="54" spans="1:6" x14ac:dyDescent="0.25">
      <c r="A54" s="75"/>
      <c r="B54" s="100"/>
      <c r="C54" s="101"/>
      <c r="D54" s="56"/>
      <c r="E54" s="75"/>
      <c r="F54" s="75"/>
    </row>
  </sheetData>
  <mergeCells count="54">
    <mergeCell ref="B6:C6"/>
    <mergeCell ref="A1:F1"/>
    <mergeCell ref="A2:F2"/>
    <mergeCell ref="A3:F3"/>
    <mergeCell ref="A4:F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 3 moto</vt:lpstr>
      <vt:lpstr>LC 4 Velo</vt:lpstr>
      <vt:lpstr>rezultati sestdien</vt:lpstr>
      <vt:lpstr>LC 4 moto</vt:lpstr>
      <vt:lpstr>rezult svētd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2016-07-25T06:53:26Z</dcterms:modified>
</cp:coreProperties>
</file>