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795" tabRatio="719" activeTab="0"/>
  </bookViews>
  <sheets>
    <sheet name="LKČ individuāli pa posmiem" sheetId="1" r:id="rId1"/>
    <sheet name="LKČ individuāli finiša prot" sheetId="2" r:id="rId2"/>
    <sheet name="LKČ komandu vērt" sheetId="3" r:id="rId3"/>
  </sheets>
  <definedNames/>
  <calcPr fullCalcOnLoad="1"/>
</workbook>
</file>

<file path=xl/sharedStrings.xml><?xml version="1.0" encoding="utf-8"?>
<sst xmlns="http://schemas.openxmlformats.org/spreadsheetml/2006/main" count="362" uniqueCount="79">
  <si>
    <t>LATVIJAS  KOMANDU ČEMPIONĀTS TRIĀLĀ  2003</t>
  </si>
  <si>
    <t>Liepāja</t>
  </si>
  <si>
    <t>Grobiņas MK                                                      07/09/2003</t>
  </si>
  <si>
    <t>individuāli</t>
  </si>
  <si>
    <t>Kontroles posmi</t>
  </si>
  <si>
    <t>5*</t>
  </si>
  <si>
    <t>Aplī</t>
  </si>
  <si>
    <t>R</t>
  </si>
  <si>
    <t>KOPĀ</t>
  </si>
  <si>
    <t>Grīnfelds</t>
  </si>
  <si>
    <t>Artūrs</t>
  </si>
  <si>
    <t>A</t>
  </si>
  <si>
    <t>Sherco</t>
  </si>
  <si>
    <t xml:space="preserve">Laiks </t>
  </si>
  <si>
    <t>Agarska TK</t>
  </si>
  <si>
    <t>Vidēji posmā</t>
  </si>
  <si>
    <t>Mateuss</t>
  </si>
  <si>
    <t>Guntars</t>
  </si>
  <si>
    <t>Laiks</t>
  </si>
  <si>
    <t>Grobiņas MK</t>
  </si>
  <si>
    <t>Agarskis</t>
  </si>
  <si>
    <t>Renārs</t>
  </si>
  <si>
    <t>Kuļikovs</t>
  </si>
  <si>
    <t>Kaspars</t>
  </si>
  <si>
    <t>Gas Gas</t>
  </si>
  <si>
    <t>AKA Team</t>
  </si>
  <si>
    <t>Klēbahs</t>
  </si>
  <si>
    <t>Lauris</t>
  </si>
  <si>
    <t>Kibars</t>
  </si>
  <si>
    <t>Agris</t>
  </si>
  <si>
    <t>Hajduk</t>
  </si>
  <si>
    <t>Tomasz</t>
  </si>
  <si>
    <t>B</t>
  </si>
  <si>
    <t>Montesa</t>
  </si>
  <si>
    <t>Polija</t>
  </si>
  <si>
    <t>Vērnieks</t>
  </si>
  <si>
    <t>Mūrnieks</t>
  </si>
  <si>
    <t>Ivars</t>
  </si>
  <si>
    <t>Einass</t>
  </si>
  <si>
    <t>Dzintars</t>
  </si>
  <si>
    <t>Laugalis</t>
  </si>
  <si>
    <t>Mārtiņš</t>
  </si>
  <si>
    <t>C</t>
  </si>
  <si>
    <t>Freimanis</t>
  </si>
  <si>
    <t>Kristaps</t>
  </si>
  <si>
    <t>Šalts</t>
  </si>
  <si>
    <t>Jānis</t>
  </si>
  <si>
    <t>Kaupa</t>
  </si>
  <si>
    <t>Roberts</t>
  </si>
  <si>
    <t>Pričins</t>
  </si>
  <si>
    <t>Andris</t>
  </si>
  <si>
    <t>Yamaha</t>
  </si>
  <si>
    <t xml:space="preserve">Robežnieks </t>
  </si>
  <si>
    <t>Ozolovs</t>
  </si>
  <si>
    <t>Klāvs</t>
  </si>
  <si>
    <t>D</t>
  </si>
  <si>
    <t>Jureckis</t>
  </si>
  <si>
    <t>Edvīns</t>
  </si>
  <si>
    <t>Pēteris</t>
  </si>
  <si>
    <t>Demiters</t>
  </si>
  <si>
    <t>Gatis</t>
  </si>
  <si>
    <t>Grundulis</t>
  </si>
  <si>
    <t>Didzis</t>
  </si>
  <si>
    <t>LATVIJAS KOMANDU  ČEMPIONĀTS  TRIĀLĀ  2003</t>
  </si>
  <si>
    <t>Liepāja                07.09.2003</t>
  </si>
  <si>
    <t>Aplis  1</t>
  </si>
  <si>
    <t>Aplis  2</t>
  </si>
  <si>
    <t>Aplis 3</t>
  </si>
  <si>
    <t>Kopā</t>
  </si>
  <si>
    <t xml:space="preserve">Kaupa </t>
  </si>
  <si>
    <t xml:space="preserve">Pričins </t>
  </si>
  <si>
    <t>LATVIJAS KOMANDU ČEMPIONĀTS  TRIĀLĀ  2003</t>
  </si>
  <si>
    <t xml:space="preserve">Kuļikovs </t>
  </si>
  <si>
    <t>Robežnieks</t>
  </si>
  <si>
    <t>Komandu vērtējums</t>
  </si>
  <si>
    <t>Vieta</t>
  </si>
  <si>
    <t>Individuāli</t>
  </si>
  <si>
    <t xml:space="preserve">   3x12  k.p-A , B un C, 3 x 9  D </t>
  </si>
  <si>
    <t>izst.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</si>
</sst>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</numFmts>
  <fonts count="45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34" borderId="29" xfId="0" applyFont="1" applyFill="1" applyBorder="1" applyAlignment="1">
      <alignment horizontal="centerContinuous"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3" fillId="34" borderId="33" xfId="0" applyFont="1" applyFill="1" applyBorder="1" applyAlignment="1">
      <alignment horizontal="left"/>
    </xf>
    <xf numFmtId="0" fontId="3" fillId="34" borderId="35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2" fillId="34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34" borderId="31" xfId="0" applyFont="1" applyFill="1" applyBorder="1" applyAlignment="1">
      <alignment horizontal="centerContinuous"/>
    </xf>
    <xf numFmtId="0" fontId="7" fillId="34" borderId="4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2" fillId="35" borderId="33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35" borderId="5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5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3" fillId="37" borderId="19" xfId="0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36" borderId="21" xfId="0" applyFon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41" xfId="0" applyFont="1" applyBorder="1" applyAlignment="1">
      <alignment horizontal="centerContinuous"/>
    </xf>
    <xf numFmtId="0" fontId="2" fillId="0" borderId="58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5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6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62" xfId="0" applyFont="1" applyFill="1" applyBorder="1" applyAlignment="1">
      <alignment/>
    </xf>
    <xf numFmtId="0" fontId="2" fillId="0" borderId="63" xfId="0" applyFont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0" fontId="2" fillId="0" borderId="4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5" borderId="66" xfId="0" applyFont="1" applyFill="1" applyBorder="1" applyAlignment="1">
      <alignment horizontal="centerContinuous"/>
    </xf>
    <xf numFmtId="0" fontId="2" fillId="35" borderId="29" xfId="0" applyFont="1" applyFill="1" applyBorder="1" applyAlignment="1">
      <alignment horizontal="centerContinuous"/>
    </xf>
    <xf numFmtId="0" fontId="2" fillId="35" borderId="29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Continuous"/>
    </xf>
    <xf numFmtId="0" fontId="2" fillId="35" borderId="33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Continuous"/>
    </xf>
    <xf numFmtId="0" fontId="7" fillId="35" borderId="31" xfId="0" applyFont="1" applyFill="1" applyBorder="1" applyAlignment="1">
      <alignment horizontal="centerContinuous"/>
    </xf>
    <xf numFmtId="0" fontId="7" fillId="35" borderId="31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Continuous"/>
    </xf>
    <xf numFmtId="0" fontId="2" fillId="35" borderId="35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69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2" fillId="36" borderId="6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63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4" borderId="49" xfId="0" applyFont="1" applyFill="1" applyBorder="1" applyAlignment="1">
      <alignment horizontal="centerContinuous"/>
    </xf>
    <xf numFmtId="0" fontId="2" fillId="34" borderId="70" xfId="0" applyFont="1" applyFill="1" applyBorder="1" applyAlignment="1">
      <alignment horizontal="left"/>
    </xf>
    <xf numFmtId="0" fontId="2" fillId="34" borderId="71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left"/>
    </xf>
    <xf numFmtId="0" fontId="2" fillId="34" borderId="72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3" fillId="34" borderId="35" xfId="0" applyFont="1" applyFill="1" applyBorder="1" applyAlignment="1">
      <alignment horizontal="centerContinuous"/>
    </xf>
    <xf numFmtId="0" fontId="3" fillId="34" borderId="73" xfId="0" applyFont="1" applyFill="1" applyBorder="1" applyAlignment="1">
      <alignment horizontal="centerContinuous"/>
    </xf>
    <xf numFmtId="0" fontId="2" fillId="34" borderId="74" xfId="0" applyFont="1" applyFill="1" applyBorder="1" applyAlignment="1">
      <alignment horizontal="center"/>
    </xf>
    <xf numFmtId="0" fontId="2" fillId="34" borderId="75" xfId="0" applyFont="1" applyFill="1" applyBorder="1" applyAlignment="1">
      <alignment horizontal="center"/>
    </xf>
    <xf numFmtId="0" fontId="2" fillId="34" borderId="76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61" xfId="0" applyFont="1" applyBorder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9" xfId="0" applyFont="1" applyFill="1" applyBorder="1" applyAlignment="1">
      <alignment horizontal="centerContinuous"/>
    </xf>
    <xf numFmtId="0" fontId="3" fillId="33" borderId="20" xfId="0" applyFont="1" applyFill="1" applyBorder="1" applyAlignment="1">
      <alignment horizontal="centerContinuous"/>
    </xf>
    <xf numFmtId="0" fontId="2" fillId="33" borderId="1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18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6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61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1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63" xfId="0" applyFont="1" applyBorder="1" applyAlignment="1">
      <alignment horizontal="centerContinuous"/>
    </xf>
    <xf numFmtId="0" fontId="2" fillId="0" borderId="59" xfId="0" applyFont="1" applyBorder="1" applyAlignment="1">
      <alignment/>
    </xf>
    <xf numFmtId="0" fontId="8" fillId="33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6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1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61" xfId="0" applyFont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3" fillId="34" borderId="33" xfId="0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172" fontId="3" fillId="33" borderId="19" xfId="0" applyNumberFormat="1" applyFont="1" applyFill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172" fontId="3" fillId="0" borderId="21" xfId="0" applyNumberFormat="1" applyFont="1" applyBorder="1" applyAlignment="1">
      <alignment horizontal="center"/>
    </xf>
    <xf numFmtId="172" fontId="3" fillId="33" borderId="19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3" fillId="33" borderId="12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Continuous"/>
    </xf>
    <xf numFmtId="172" fontId="3" fillId="33" borderId="12" xfId="0" applyNumberFormat="1" applyFont="1" applyFill="1" applyBorder="1" applyAlignment="1">
      <alignment horizontal="centerContinuous"/>
    </xf>
    <xf numFmtId="172" fontId="3" fillId="0" borderId="15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Continuous"/>
    </xf>
    <xf numFmtId="172" fontId="3" fillId="0" borderId="12" xfId="0" applyNumberFormat="1" applyFont="1" applyBorder="1" applyAlignment="1">
      <alignment horizontal="centerContinuous"/>
    </xf>
    <xf numFmtId="172" fontId="3" fillId="0" borderId="21" xfId="0" applyNumberFormat="1" applyFont="1" applyBorder="1" applyAlignment="1">
      <alignment horizontal="centerContinuous"/>
    </xf>
    <xf numFmtId="172" fontId="3" fillId="0" borderId="19" xfId="0" applyNumberFormat="1" applyFont="1" applyBorder="1" applyAlignment="1">
      <alignment horizontal="centerContinuous"/>
    </xf>
    <xf numFmtId="0" fontId="3" fillId="34" borderId="66" xfId="0" applyFont="1" applyFill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4" borderId="77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34" borderId="4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.57421875" style="50" customWidth="1"/>
    <col min="2" max="2" width="10.7109375" style="73" customWidth="1"/>
    <col min="3" max="3" width="11.28125" style="73" customWidth="1"/>
    <col min="4" max="16" width="3.00390625" style="7" customWidth="1"/>
    <col min="17" max="17" width="4.140625" style="50" customWidth="1"/>
    <col min="18" max="18" width="0.13671875" style="5" customWidth="1"/>
    <col min="19" max="19" width="6.28125" style="50" customWidth="1"/>
    <col min="20" max="24" width="3.00390625" style="1" customWidth="1"/>
    <col min="25" max="25" width="6.140625" style="73" customWidth="1"/>
    <col min="26" max="26" width="4.8515625" style="1" customWidth="1"/>
    <col min="27" max="16384" width="9.140625" style="1" customWidth="1"/>
  </cols>
  <sheetData>
    <row r="1" spans="2:26" ht="22.5">
      <c r="B1" s="105"/>
      <c r="C1" s="197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0"/>
      <c r="R1" s="2"/>
      <c r="S1" s="100"/>
      <c r="T1" s="2"/>
      <c r="U1" s="2"/>
      <c r="V1" s="2"/>
      <c r="W1" s="2"/>
      <c r="X1" s="2"/>
      <c r="Y1" s="105"/>
      <c r="Z1" s="2"/>
    </row>
    <row r="2" spans="1:26" ht="20.25">
      <c r="A2" s="336" t="s">
        <v>1</v>
      </c>
      <c r="B2" s="105"/>
      <c r="C2" s="10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0"/>
      <c r="R2" s="2"/>
      <c r="S2" s="100"/>
      <c r="T2" s="2"/>
      <c r="U2" s="2"/>
      <c r="V2" s="2"/>
      <c r="W2" s="2"/>
      <c r="X2" s="2"/>
      <c r="Y2" s="105"/>
      <c r="Z2" s="2"/>
    </row>
    <row r="3" spans="1:26" ht="13.5" thickBot="1">
      <c r="A3" s="196" t="s">
        <v>2</v>
      </c>
      <c r="B3" s="105"/>
      <c r="C3" s="10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0"/>
      <c r="R3" s="2"/>
      <c r="S3" s="100"/>
      <c r="T3" s="2"/>
      <c r="U3" s="2"/>
      <c r="V3" s="2"/>
      <c r="W3" s="2"/>
      <c r="X3" s="2"/>
      <c r="Y3" s="105"/>
      <c r="Z3" s="2"/>
    </row>
    <row r="4" spans="1:26" ht="14.25" thickBot="1" thickTop="1">
      <c r="A4" s="337"/>
      <c r="B4" s="63" t="s">
        <v>3</v>
      </c>
      <c r="C4" s="207"/>
      <c r="D4" s="208"/>
      <c r="E4" s="209"/>
      <c r="F4" s="209"/>
      <c r="G4" s="209"/>
      <c r="H4" s="209"/>
      <c r="I4" s="210" t="s">
        <v>4</v>
      </c>
      <c r="J4" s="209"/>
      <c r="K4" s="209"/>
      <c r="L4" s="209"/>
      <c r="M4" s="209"/>
      <c r="N4" s="209"/>
      <c r="O4" s="209"/>
      <c r="P4" s="211"/>
      <c r="Q4" s="325"/>
      <c r="R4" s="229"/>
      <c r="S4" s="87"/>
      <c r="T4" s="212"/>
      <c r="U4" s="212"/>
      <c r="V4" s="212"/>
      <c r="W4" s="212"/>
      <c r="X4" s="212"/>
      <c r="Y4" s="304"/>
      <c r="Z4" s="213"/>
    </row>
    <row r="5" spans="1:26" ht="14.25" thickBot="1" thickTop="1">
      <c r="A5" s="334"/>
      <c r="B5" s="214"/>
      <c r="C5" s="215"/>
      <c r="D5" s="216">
        <v>1</v>
      </c>
      <c r="E5" s="217">
        <v>2</v>
      </c>
      <c r="F5" s="217">
        <v>3</v>
      </c>
      <c r="G5" s="217">
        <v>4</v>
      </c>
      <c r="H5" s="217">
        <v>5</v>
      </c>
      <c r="I5" s="217">
        <v>6</v>
      </c>
      <c r="J5" s="217">
        <v>7</v>
      </c>
      <c r="K5" s="217">
        <v>8</v>
      </c>
      <c r="L5" s="217">
        <v>9</v>
      </c>
      <c r="M5" s="217">
        <v>10</v>
      </c>
      <c r="N5" s="217">
        <v>11</v>
      </c>
      <c r="O5" s="217">
        <v>12</v>
      </c>
      <c r="P5" s="218" t="s">
        <v>5</v>
      </c>
      <c r="Q5" s="326" t="s">
        <v>6</v>
      </c>
      <c r="R5" s="230" t="s">
        <v>7</v>
      </c>
      <c r="S5" s="88" t="s">
        <v>8</v>
      </c>
      <c r="T5" s="234">
        <v>0</v>
      </c>
      <c r="U5" s="219">
        <v>1</v>
      </c>
      <c r="V5" s="219">
        <v>2</v>
      </c>
      <c r="W5" s="219">
        <v>3</v>
      </c>
      <c r="X5" s="219">
        <v>5</v>
      </c>
      <c r="Y5" s="305" t="s">
        <v>5</v>
      </c>
      <c r="Z5" s="220">
        <v>20</v>
      </c>
    </row>
    <row r="6" spans="1:26" ht="13.5" thickTop="1">
      <c r="A6" s="44">
        <v>1</v>
      </c>
      <c r="B6" s="203" t="s">
        <v>9</v>
      </c>
      <c r="C6" s="204" t="s">
        <v>10</v>
      </c>
      <c r="D6" s="246">
        <v>0</v>
      </c>
      <c r="E6" s="28">
        <v>5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1</v>
      </c>
      <c r="M6" s="28">
        <v>0</v>
      </c>
      <c r="N6" s="28">
        <v>0</v>
      </c>
      <c r="O6" s="28">
        <v>0</v>
      </c>
      <c r="P6" s="247"/>
      <c r="Q6" s="327">
        <f aca="true" t="shared" si="0" ref="Q6:Q11">SUM(D6:P6)</f>
        <v>6</v>
      </c>
      <c r="R6" s="231"/>
      <c r="S6" s="181"/>
      <c r="T6" s="83">
        <v>34</v>
      </c>
      <c r="U6" s="27">
        <v>1</v>
      </c>
      <c r="V6" s="27">
        <v>0</v>
      </c>
      <c r="W6" s="27">
        <v>0</v>
      </c>
      <c r="X6" s="27">
        <v>1</v>
      </c>
      <c r="Y6" s="306"/>
      <c r="Z6" s="30"/>
    </row>
    <row r="7" spans="1:26" ht="12.75">
      <c r="A7" s="45"/>
      <c r="B7" s="66" t="s">
        <v>11</v>
      </c>
      <c r="C7" s="205" t="s">
        <v>12</v>
      </c>
      <c r="D7" s="248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249"/>
      <c r="Q7" s="328">
        <f t="shared" si="0"/>
        <v>0</v>
      </c>
      <c r="R7" s="232"/>
      <c r="S7" s="182">
        <f>Q6+Q7+Q8+R6+R7+R8</f>
        <v>6</v>
      </c>
      <c r="T7" s="84" t="s">
        <v>13</v>
      </c>
      <c r="U7" s="31"/>
      <c r="V7" s="31"/>
      <c r="W7" s="31"/>
      <c r="X7" s="31"/>
      <c r="Y7" s="206"/>
      <c r="Z7" s="35"/>
    </row>
    <row r="8" spans="1:26" ht="13.5" thickBot="1">
      <c r="A8" s="46"/>
      <c r="B8" s="226" t="s">
        <v>14</v>
      </c>
      <c r="C8" s="227">
        <v>3</v>
      </c>
      <c r="D8" s="250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251"/>
      <c r="Q8" s="329">
        <f t="shared" si="0"/>
        <v>0</v>
      </c>
      <c r="R8" s="233"/>
      <c r="S8" s="183"/>
      <c r="T8" s="85" t="s">
        <v>15</v>
      </c>
      <c r="U8" s="36"/>
      <c r="V8" s="36"/>
      <c r="W8" s="36"/>
      <c r="X8" s="36"/>
      <c r="Y8" s="307">
        <f>S7/36</f>
        <v>0.16666666666666666</v>
      </c>
      <c r="Z8" s="39"/>
    </row>
    <row r="9" spans="1:26" ht="13.5" thickTop="1">
      <c r="A9" s="221">
        <v>2</v>
      </c>
      <c r="B9" s="222" t="s">
        <v>16</v>
      </c>
      <c r="C9" s="223" t="s">
        <v>17</v>
      </c>
      <c r="D9" s="252">
        <v>0</v>
      </c>
      <c r="E9" s="19">
        <v>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1</v>
      </c>
      <c r="L9" s="19">
        <v>0</v>
      </c>
      <c r="M9" s="19">
        <v>0</v>
      </c>
      <c r="N9" s="19">
        <v>1</v>
      </c>
      <c r="O9" s="19">
        <v>0</v>
      </c>
      <c r="P9" s="253"/>
      <c r="Q9" s="330">
        <f t="shared" si="0"/>
        <v>3</v>
      </c>
      <c r="R9" s="243"/>
      <c r="S9" s="244"/>
      <c r="T9" s="245">
        <v>30</v>
      </c>
      <c r="U9" s="18">
        <v>5</v>
      </c>
      <c r="V9" s="18">
        <v>1</v>
      </c>
      <c r="W9" s="18">
        <v>0</v>
      </c>
      <c r="X9" s="18">
        <v>0</v>
      </c>
      <c r="Y9" s="308"/>
      <c r="Z9" s="151"/>
    </row>
    <row r="10" spans="1:26" ht="12.75">
      <c r="A10" s="52"/>
      <c r="B10" s="69" t="s">
        <v>11</v>
      </c>
      <c r="C10" s="198" t="s">
        <v>12</v>
      </c>
      <c r="D10" s="254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3">
        <v>0</v>
      </c>
      <c r="P10" s="123"/>
      <c r="Q10" s="331">
        <f t="shared" si="0"/>
        <v>1</v>
      </c>
      <c r="R10" s="238"/>
      <c r="S10" s="241">
        <f>Q9+Q10+Q11+R9+R10+R11</f>
        <v>7</v>
      </c>
      <c r="T10" s="16" t="s">
        <v>18</v>
      </c>
      <c r="U10" s="12"/>
      <c r="V10" s="12"/>
      <c r="W10" s="12"/>
      <c r="X10" s="12"/>
      <c r="Y10" s="199"/>
      <c r="Z10" s="22"/>
    </row>
    <row r="11" spans="1:26" ht="13.5" thickBot="1">
      <c r="A11" s="335"/>
      <c r="B11" s="282" t="s">
        <v>19</v>
      </c>
      <c r="C11" s="283">
        <v>6</v>
      </c>
      <c r="D11" s="262">
        <v>0</v>
      </c>
      <c r="E11" s="41">
        <v>0</v>
      </c>
      <c r="F11" s="41">
        <v>0</v>
      </c>
      <c r="G11" s="41">
        <v>0</v>
      </c>
      <c r="H11" s="41">
        <v>0</v>
      </c>
      <c r="I11" s="41">
        <v>2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263"/>
      <c r="Q11" s="332">
        <f t="shared" si="0"/>
        <v>3</v>
      </c>
      <c r="R11" s="264"/>
      <c r="S11" s="265"/>
      <c r="T11" s="284" t="s">
        <v>15</v>
      </c>
      <c r="U11" s="40"/>
      <c r="V11" s="40"/>
      <c r="W11" s="40"/>
      <c r="X11" s="40"/>
      <c r="Y11" s="309">
        <f>S10/36</f>
        <v>0.19444444444444445</v>
      </c>
      <c r="Z11" s="154"/>
    </row>
    <row r="12" spans="1:26" ht="13.5" thickTop="1">
      <c r="A12" s="44">
        <v>3</v>
      </c>
      <c r="B12" s="235" t="s">
        <v>20</v>
      </c>
      <c r="C12" s="204" t="s">
        <v>21</v>
      </c>
      <c r="D12" s="246">
        <v>0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  <c r="L12" s="28">
        <v>0</v>
      </c>
      <c r="M12" s="28">
        <v>1</v>
      </c>
      <c r="N12" s="28">
        <v>0</v>
      </c>
      <c r="O12" s="28">
        <v>1</v>
      </c>
      <c r="P12" s="247"/>
      <c r="Q12" s="327">
        <f>SUM(D12:P12)</f>
        <v>4</v>
      </c>
      <c r="R12" s="231"/>
      <c r="S12" s="181"/>
      <c r="T12" s="83">
        <v>30</v>
      </c>
      <c r="U12" s="27">
        <v>5</v>
      </c>
      <c r="V12" s="27">
        <v>0</v>
      </c>
      <c r="W12" s="27">
        <v>1</v>
      </c>
      <c r="X12" s="27">
        <v>0</v>
      </c>
      <c r="Y12" s="111"/>
      <c r="Z12" s="30"/>
    </row>
    <row r="13" spans="1:26" ht="12.75">
      <c r="A13" s="45"/>
      <c r="B13" s="206" t="s">
        <v>11</v>
      </c>
      <c r="C13" s="205" t="s">
        <v>12</v>
      </c>
      <c r="D13" s="248">
        <v>0</v>
      </c>
      <c r="E13" s="32">
        <v>0</v>
      </c>
      <c r="F13" s="32">
        <v>0</v>
      </c>
      <c r="G13" s="32">
        <v>0</v>
      </c>
      <c r="H13" s="32">
        <v>1</v>
      </c>
      <c r="I13" s="32">
        <v>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249"/>
      <c r="Q13" s="328">
        <f aca="true" t="shared" si="1" ref="Q13:Q68">SUM(D13:P13)</f>
        <v>4</v>
      </c>
      <c r="R13" s="232"/>
      <c r="S13" s="182">
        <f>Q12+Q13+Q14+R12+R13+R14</f>
        <v>8</v>
      </c>
      <c r="T13" s="84" t="s">
        <v>18</v>
      </c>
      <c r="U13" s="31"/>
      <c r="V13" s="34"/>
      <c r="W13" s="34"/>
      <c r="X13" s="34"/>
      <c r="Y13" s="206"/>
      <c r="Z13" s="256"/>
    </row>
    <row r="14" spans="1:26" ht="13.5" thickBot="1">
      <c r="A14" s="46"/>
      <c r="B14" s="226" t="s">
        <v>14</v>
      </c>
      <c r="C14" s="279">
        <v>1</v>
      </c>
      <c r="D14" s="250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251"/>
      <c r="Q14" s="329">
        <f aca="true" t="shared" si="2" ref="Q14:Q20">SUM(D14:P14)</f>
        <v>0</v>
      </c>
      <c r="R14" s="233"/>
      <c r="S14" s="183"/>
      <c r="T14" s="85" t="s">
        <v>15</v>
      </c>
      <c r="U14" s="36"/>
      <c r="V14" s="36"/>
      <c r="W14" s="36"/>
      <c r="X14" s="38"/>
      <c r="Y14" s="310">
        <f>S13/36</f>
        <v>0.2222222222222222</v>
      </c>
      <c r="Z14" s="292"/>
    </row>
    <row r="15" spans="1:26" ht="13.5" thickTop="1">
      <c r="A15" s="221">
        <v>4</v>
      </c>
      <c r="B15" s="222" t="s">
        <v>22</v>
      </c>
      <c r="C15" s="223" t="s">
        <v>23</v>
      </c>
      <c r="D15" s="252">
        <v>1</v>
      </c>
      <c r="E15" s="19">
        <v>2</v>
      </c>
      <c r="F15" s="19">
        <v>0</v>
      </c>
      <c r="G15" s="19">
        <v>0</v>
      </c>
      <c r="H15" s="19">
        <v>1</v>
      </c>
      <c r="I15" s="19">
        <v>0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53"/>
      <c r="Q15" s="330">
        <f t="shared" si="2"/>
        <v>5</v>
      </c>
      <c r="R15" s="243"/>
      <c r="S15" s="244"/>
      <c r="T15" s="245">
        <v>29</v>
      </c>
      <c r="U15" s="18">
        <v>5</v>
      </c>
      <c r="V15" s="18">
        <v>2</v>
      </c>
      <c r="W15" s="18">
        <v>0</v>
      </c>
      <c r="X15" s="18">
        <v>0</v>
      </c>
      <c r="Y15" s="311"/>
      <c r="Z15" s="151"/>
    </row>
    <row r="16" spans="1:26" ht="12.75">
      <c r="A16" s="52"/>
      <c r="B16" s="69" t="s">
        <v>11</v>
      </c>
      <c r="C16" s="198" t="s">
        <v>24</v>
      </c>
      <c r="D16" s="25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2</v>
      </c>
      <c r="M16" s="13">
        <v>0</v>
      </c>
      <c r="N16" s="13">
        <v>0</v>
      </c>
      <c r="O16" s="13">
        <v>0</v>
      </c>
      <c r="P16" s="123"/>
      <c r="Q16" s="331">
        <f t="shared" si="2"/>
        <v>3</v>
      </c>
      <c r="R16" s="238"/>
      <c r="S16" s="241">
        <f>Q15+Q16+Q17+R15+R16+R17</f>
        <v>9</v>
      </c>
      <c r="T16" s="16" t="s">
        <v>18</v>
      </c>
      <c r="U16" s="12"/>
      <c r="V16" s="12"/>
      <c r="W16" s="12"/>
      <c r="X16" s="12"/>
      <c r="Y16" s="312"/>
      <c r="Z16" s="22"/>
    </row>
    <row r="17" spans="1:26" ht="13.5" thickBot="1">
      <c r="A17" s="335"/>
      <c r="B17" s="282" t="s">
        <v>25</v>
      </c>
      <c r="C17" s="283">
        <v>5</v>
      </c>
      <c r="D17" s="262">
        <v>0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263"/>
      <c r="Q17" s="332">
        <f t="shared" si="2"/>
        <v>1</v>
      </c>
      <c r="R17" s="264"/>
      <c r="S17" s="265"/>
      <c r="T17" s="284" t="s">
        <v>15</v>
      </c>
      <c r="U17" s="40"/>
      <c r="V17" s="40"/>
      <c r="W17" s="40"/>
      <c r="X17" s="40"/>
      <c r="Y17" s="309">
        <f>S16/36</f>
        <v>0.25</v>
      </c>
      <c r="Z17" s="154"/>
    </row>
    <row r="18" spans="1:26" ht="13.5" thickTop="1">
      <c r="A18" s="44">
        <v>5</v>
      </c>
      <c r="B18" s="293" t="s">
        <v>26</v>
      </c>
      <c r="C18" s="204" t="s">
        <v>27</v>
      </c>
      <c r="D18" s="246">
        <v>0</v>
      </c>
      <c r="E18" s="28">
        <v>0</v>
      </c>
      <c r="F18" s="28">
        <v>0</v>
      </c>
      <c r="G18" s="28">
        <v>2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47"/>
      <c r="Q18" s="327">
        <f t="shared" si="2"/>
        <v>3</v>
      </c>
      <c r="R18" s="231"/>
      <c r="S18" s="181"/>
      <c r="T18" s="83">
        <v>28</v>
      </c>
      <c r="U18" s="27">
        <v>6</v>
      </c>
      <c r="V18" s="27">
        <v>1</v>
      </c>
      <c r="W18" s="27">
        <v>1</v>
      </c>
      <c r="X18" s="27">
        <v>0</v>
      </c>
      <c r="Y18" s="313"/>
      <c r="Z18" s="30"/>
    </row>
    <row r="19" spans="1:26" ht="12.75">
      <c r="A19" s="45"/>
      <c r="B19" s="66" t="s">
        <v>11</v>
      </c>
      <c r="C19" s="205" t="s">
        <v>24</v>
      </c>
      <c r="D19" s="248">
        <v>0</v>
      </c>
      <c r="E19" s="32">
        <v>1</v>
      </c>
      <c r="F19" s="32">
        <v>0</v>
      </c>
      <c r="G19" s="32">
        <v>0</v>
      </c>
      <c r="H19" s="32">
        <v>1</v>
      </c>
      <c r="I19" s="32">
        <v>0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249"/>
      <c r="Q19" s="328">
        <f t="shared" si="2"/>
        <v>3</v>
      </c>
      <c r="R19" s="232"/>
      <c r="S19" s="182">
        <f>Q18+Q19+Q20+R18+R19+R20</f>
        <v>11</v>
      </c>
      <c r="T19" s="84" t="s">
        <v>18</v>
      </c>
      <c r="U19" s="31"/>
      <c r="V19" s="31"/>
      <c r="W19" s="31"/>
      <c r="X19" s="31"/>
      <c r="Y19" s="314"/>
      <c r="Z19" s="35"/>
    </row>
    <row r="20" spans="1:26" ht="13.5" thickBot="1">
      <c r="A20" s="46"/>
      <c r="B20" s="294" t="s">
        <v>25</v>
      </c>
      <c r="C20" s="227">
        <v>5</v>
      </c>
      <c r="D20" s="250">
        <v>0</v>
      </c>
      <c r="E20" s="37">
        <v>3</v>
      </c>
      <c r="F20" s="37">
        <v>0</v>
      </c>
      <c r="G20" s="37">
        <v>0</v>
      </c>
      <c r="H20" s="37">
        <v>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1</v>
      </c>
      <c r="O20" s="37">
        <v>0</v>
      </c>
      <c r="P20" s="251"/>
      <c r="Q20" s="329">
        <f t="shared" si="2"/>
        <v>5</v>
      </c>
      <c r="R20" s="233"/>
      <c r="S20" s="183"/>
      <c r="T20" s="85" t="s">
        <v>15</v>
      </c>
      <c r="U20" s="36"/>
      <c r="V20" s="36"/>
      <c r="W20" s="36"/>
      <c r="X20" s="36"/>
      <c r="Y20" s="310">
        <f>S19/36</f>
        <v>0.3055555555555556</v>
      </c>
      <c r="Z20" s="39"/>
    </row>
    <row r="21" spans="1:26" ht="13.5" thickTop="1">
      <c r="A21" s="221">
        <v>6</v>
      </c>
      <c r="B21" s="222" t="s">
        <v>28</v>
      </c>
      <c r="C21" s="223" t="s">
        <v>29</v>
      </c>
      <c r="D21" s="252">
        <v>0</v>
      </c>
      <c r="E21" s="19">
        <v>1</v>
      </c>
      <c r="F21" s="19">
        <v>0</v>
      </c>
      <c r="G21" s="19">
        <v>1</v>
      </c>
      <c r="H21" s="19">
        <v>0</v>
      </c>
      <c r="I21" s="19">
        <v>5</v>
      </c>
      <c r="J21" s="19">
        <v>0</v>
      </c>
      <c r="K21" s="19">
        <v>0</v>
      </c>
      <c r="L21" s="19">
        <v>1</v>
      </c>
      <c r="M21" s="19">
        <v>0</v>
      </c>
      <c r="N21" s="19">
        <v>0</v>
      </c>
      <c r="O21" s="19">
        <v>0</v>
      </c>
      <c r="P21" s="253"/>
      <c r="Q21" s="330">
        <f t="shared" si="1"/>
        <v>8</v>
      </c>
      <c r="R21" s="243"/>
      <c r="S21" s="244"/>
      <c r="T21" s="245">
        <v>26</v>
      </c>
      <c r="U21" s="18">
        <v>6</v>
      </c>
      <c r="V21" s="18">
        <v>1</v>
      </c>
      <c r="W21" s="18">
        <v>1</v>
      </c>
      <c r="X21" s="18">
        <v>2</v>
      </c>
      <c r="Y21" s="308"/>
      <c r="Z21" s="151"/>
    </row>
    <row r="22" spans="1:26" ht="12.75">
      <c r="A22" s="52"/>
      <c r="B22" s="69" t="s">
        <v>11</v>
      </c>
      <c r="C22" s="198" t="s">
        <v>24</v>
      </c>
      <c r="D22" s="25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2</v>
      </c>
      <c r="N22" s="13">
        <v>0</v>
      </c>
      <c r="O22" s="13">
        <v>0</v>
      </c>
      <c r="P22" s="123"/>
      <c r="Q22" s="331">
        <f t="shared" si="1"/>
        <v>3</v>
      </c>
      <c r="R22" s="238"/>
      <c r="S22" s="241">
        <f>Q21+Q22+Q23+R21+R22+R23</f>
        <v>21</v>
      </c>
      <c r="T22" s="16" t="s">
        <v>18</v>
      </c>
      <c r="U22" s="12"/>
      <c r="V22" s="12"/>
      <c r="W22" s="12"/>
      <c r="X22" s="12"/>
      <c r="Y22" s="199"/>
      <c r="Z22" s="22"/>
    </row>
    <row r="23" spans="1:26" ht="13.5" thickBot="1">
      <c r="A23" s="335"/>
      <c r="B23" s="282" t="s">
        <v>25</v>
      </c>
      <c r="C23" s="283">
        <v>2</v>
      </c>
      <c r="D23" s="262">
        <v>0</v>
      </c>
      <c r="E23" s="41">
        <v>0</v>
      </c>
      <c r="F23" s="41">
        <v>0</v>
      </c>
      <c r="G23" s="41">
        <v>0</v>
      </c>
      <c r="H23" s="41">
        <v>1</v>
      </c>
      <c r="I23" s="41">
        <v>3</v>
      </c>
      <c r="J23" s="41">
        <v>0</v>
      </c>
      <c r="K23" s="41">
        <v>5</v>
      </c>
      <c r="L23" s="41">
        <v>1</v>
      </c>
      <c r="M23" s="41">
        <v>0</v>
      </c>
      <c r="N23" s="41">
        <v>0</v>
      </c>
      <c r="O23" s="41">
        <v>0</v>
      </c>
      <c r="P23" s="263"/>
      <c r="Q23" s="332">
        <f t="shared" si="1"/>
        <v>10</v>
      </c>
      <c r="R23" s="264"/>
      <c r="S23" s="265"/>
      <c r="T23" s="284" t="s">
        <v>15</v>
      </c>
      <c r="U23" s="40"/>
      <c r="V23" s="40"/>
      <c r="W23" s="40"/>
      <c r="X23" s="40"/>
      <c r="Y23" s="309">
        <f>S22/36</f>
        <v>0.5833333333333334</v>
      </c>
      <c r="Z23" s="154"/>
    </row>
    <row r="24" spans="1:26" ht="13.5" thickTop="1">
      <c r="A24" s="44">
        <v>7</v>
      </c>
      <c r="B24" s="274" t="s">
        <v>30</v>
      </c>
      <c r="C24" s="285" t="s">
        <v>31</v>
      </c>
      <c r="D24" s="246">
        <v>1</v>
      </c>
      <c r="E24" s="28">
        <v>3</v>
      </c>
      <c r="F24" s="28">
        <v>0</v>
      </c>
      <c r="G24" s="28">
        <v>0</v>
      </c>
      <c r="H24" s="28">
        <v>1</v>
      </c>
      <c r="I24" s="28">
        <v>5</v>
      </c>
      <c r="J24" s="28">
        <v>1</v>
      </c>
      <c r="K24" s="28">
        <v>2</v>
      </c>
      <c r="L24" s="28">
        <v>1</v>
      </c>
      <c r="M24" s="28">
        <v>0</v>
      </c>
      <c r="N24" s="28">
        <v>0</v>
      </c>
      <c r="O24" s="28">
        <v>1</v>
      </c>
      <c r="P24" s="247"/>
      <c r="Q24" s="327">
        <f t="shared" si="1"/>
        <v>15</v>
      </c>
      <c r="R24" s="231"/>
      <c r="S24" s="181"/>
      <c r="T24" s="276">
        <v>18</v>
      </c>
      <c r="U24" s="224">
        <v>13</v>
      </c>
      <c r="V24" s="224">
        <v>2</v>
      </c>
      <c r="W24" s="224">
        <v>1</v>
      </c>
      <c r="X24" s="224">
        <v>2</v>
      </c>
      <c r="Y24" s="315"/>
      <c r="Z24" s="277"/>
    </row>
    <row r="25" spans="1:26" ht="12.75">
      <c r="A25" s="45"/>
      <c r="B25" s="66" t="s">
        <v>32</v>
      </c>
      <c r="C25" s="257" t="s">
        <v>33</v>
      </c>
      <c r="D25" s="248">
        <v>0</v>
      </c>
      <c r="E25" s="32">
        <v>0</v>
      </c>
      <c r="F25" s="32">
        <v>0</v>
      </c>
      <c r="G25" s="32">
        <v>1</v>
      </c>
      <c r="H25" s="32">
        <v>2</v>
      </c>
      <c r="I25" s="32">
        <v>1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1</v>
      </c>
      <c r="P25" s="249"/>
      <c r="Q25" s="328">
        <f t="shared" si="1"/>
        <v>6</v>
      </c>
      <c r="R25" s="232"/>
      <c r="S25" s="182">
        <f>Q24+Q25+Q26+R24+R25+R26</f>
        <v>30</v>
      </c>
      <c r="T25" s="258"/>
      <c r="U25" s="225"/>
      <c r="V25" s="225"/>
      <c r="W25" s="225"/>
      <c r="X25" s="225"/>
      <c r="Y25" s="316"/>
      <c r="Z25" s="259"/>
    </row>
    <row r="26" spans="1:26" ht="13.5" thickBot="1">
      <c r="A26" s="46"/>
      <c r="B26" s="278" t="s">
        <v>34</v>
      </c>
      <c r="C26" s="279"/>
      <c r="D26" s="250">
        <v>0</v>
      </c>
      <c r="E26" s="37">
        <v>1</v>
      </c>
      <c r="F26" s="37">
        <v>0</v>
      </c>
      <c r="G26" s="37">
        <v>0</v>
      </c>
      <c r="H26" s="37">
        <v>1</v>
      </c>
      <c r="I26" s="37">
        <v>0</v>
      </c>
      <c r="J26" s="37">
        <v>0</v>
      </c>
      <c r="K26" s="37">
        <v>1</v>
      </c>
      <c r="L26" s="37">
        <v>0</v>
      </c>
      <c r="M26" s="37">
        <v>0</v>
      </c>
      <c r="N26" s="37">
        <v>5</v>
      </c>
      <c r="O26" s="37">
        <v>1</v>
      </c>
      <c r="P26" s="251"/>
      <c r="Q26" s="329">
        <f t="shared" si="1"/>
        <v>9</v>
      </c>
      <c r="R26" s="233"/>
      <c r="S26" s="183"/>
      <c r="T26" s="280"/>
      <c r="U26" s="228"/>
      <c r="V26" s="228"/>
      <c r="W26" s="228"/>
      <c r="X26" s="228"/>
      <c r="Y26" s="310">
        <f>S25/36</f>
        <v>0.8333333333333334</v>
      </c>
      <c r="Z26" s="281"/>
    </row>
    <row r="27" spans="1:26" ht="13.5" thickTop="1">
      <c r="A27" s="221">
        <v>8</v>
      </c>
      <c r="B27" s="269" t="s">
        <v>35</v>
      </c>
      <c r="C27" s="270" t="s">
        <v>23</v>
      </c>
      <c r="D27" s="252">
        <v>0</v>
      </c>
      <c r="E27" s="19">
        <v>3</v>
      </c>
      <c r="F27" s="19">
        <v>0</v>
      </c>
      <c r="G27" s="19">
        <v>0</v>
      </c>
      <c r="H27" s="19">
        <v>2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1</v>
      </c>
      <c r="O27" s="19">
        <v>3</v>
      </c>
      <c r="P27" s="253"/>
      <c r="Q27" s="330">
        <f t="shared" si="1"/>
        <v>10</v>
      </c>
      <c r="R27" s="243"/>
      <c r="S27" s="244"/>
      <c r="T27" s="271">
        <v>21</v>
      </c>
      <c r="U27" s="272">
        <v>7</v>
      </c>
      <c r="V27" s="272">
        <v>3</v>
      </c>
      <c r="W27" s="272">
        <v>2</v>
      </c>
      <c r="X27" s="272">
        <v>3</v>
      </c>
      <c r="Y27" s="311"/>
      <c r="Z27" s="273"/>
    </row>
    <row r="28" spans="1:26" ht="12.75">
      <c r="A28" s="52"/>
      <c r="B28" s="69" t="s">
        <v>32</v>
      </c>
      <c r="C28" s="200" t="s">
        <v>12</v>
      </c>
      <c r="D28" s="254">
        <v>0</v>
      </c>
      <c r="E28" s="13">
        <v>0</v>
      </c>
      <c r="F28" s="13">
        <v>0</v>
      </c>
      <c r="G28" s="13">
        <v>1</v>
      </c>
      <c r="H28" s="13">
        <v>1</v>
      </c>
      <c r="I28" s="13">
        <v>0</v>
      </c>
      <c r="J28" s="13">
        <v>0</v>
      </c>
      <c r="K28" s="13">
        <v>1</v>
      </c>
      <c r="L28" s="13">
        <v>5</v>
      </c>
      <c r="M28" s="13">
        <v>0</v>
      </c>
      <c r="N28" s="13">
        <v>0</v>
      </c>
      <c r="O28" s="13">
        <v>2</v>
      </c>
      <c r="P28" s="123"/>
      <c r="Q28" s="331">
        <f t="shared" si="1"/>
        <v>10</v>
      </c>
      <c r="R28" s="238"/>
      <c r="S28" s="241">
        <f>Q27+Q28+Q29+R27+R28+R29</f>
        <v>34</v>
      </c>
      <c r="T28" s="240" t="s">
        <v>13</v>
      </c>
      <c r="U28" s="236"/>
      <c r="V28" s="236"/>
      <c r="W28" s="236"/>
      <c r="X28" s="236"/>
      <c r="Y28" s="312"/>
      <c r="Z28" s="237"/>
    </row>
    <row r="29" spans="1:26" ht="13.5" thickBot="1">
      <c r="A29" s="335"/>
      <c r="B29" s="260" t="s">
        <v>14</v>
      </c>
      <c r="C29" s="261">
        <v>10</v>
      </c>
      <c r="D29" s="262">
        <v>0</v>
      </c>
      <c r="E29" s="41">
        <v>0</v>
      </c>
      <c r="F29" s="41">
        <v>0</v>
      </c>
      <c r="G29" s="41">
        <v>0</v>
      </c>
      <c r="H29" s="41">
        <v>2</v>
      </c>
      <c r="I29" s="41">
        <v>1</v>
      </c>
      <c r="J29" s="41">
        <v>0</v>
      </c>
      <c r="K29" s="41">
        <v>5</v>
      </c>
      <c r="L29" s="41">
        <v>5</v>
      </c>
      <c r="M29" s="41">
        <v>0</v>
      </c>
      <c r="N29" s="41">
        <v>0</v>
      </c>
      <c r="O29" s="41">
        <v>1</v>
      </c>
      <c r="P29" s="263"/>
      <c r="Q29" s="332">
        <f t="shared" si="1"/>
        <v>14</v>
      </c>
      <c r="R29" s="264"/>
      <c r="S29" s="265"/>
      <c r="T29" s="266" t="s">
        <v>15</v>
      </c>
      <c r="U29" s="267"/>
      <c r="V29" s="267"/>
      <c r="W29" s="267"/>
      <c r="X29" s="267"/>
      <c r="Y29" s="309">
        <f>S28/36</f>
        <v>0.9444444444444444</v>
      </c>
      <c r="Z29" s="268"/>
    </row>
    <row r="30" spans="1:26" ht="13.5" thickTop="1">
      <c r="A30" s="44">
        <v>9</v>
      </c>
      <c r="B30" s="274" t="s">
        <v>36</v>
      </c>
      <c r="C30" s="275" t="s">
        <v>37</v>
      </c>
      <c r="D30" s="246">
        <v>0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28">
        <v>2</v>
      </c>
      <c r="K30" s="28">
        <v>3</v>
      </c>
      <c r="L30" s="28">
        <v>1</v>
      </c>
      <c r="M30" s="28">
        <v>0</v>
      </c>
      <c r="N30" s="28">
        <v>0</v>
      </c>
      <c r="O30" s="28">
        <v>3</v>
      </c>
      <c r="P30" s="247"/>
      <c r="Q30" s="327">
        <f t="shared" si="1"/>
        <v>10</v>
      </c>
      <c r="R30" s="231"/>
      <c r="S30" s="181"/>
      <c r="T30" s="276">
        <v>19</v>
      </c>
      <c r="U30" s="224">
        <v>7</v>
      </c>
      <c r="V30" s="224">
        <v>5</v>
      </c>
      <c r="W30" s="224">
        <v>3</v>
      </c>
      <c r="X30" s="224">
        <v>2</v>
      </c>
      <c r="Y30" s="313"/>
      <c r="Z30" s="277"/>
    </row>
    <row r="31" spans="1:26" ht="12.75">
      <c r="A31" s="45"/>
      <c r="B31" s="66" t="s">
        <v>32</v>
      </c>
      <c r="C31" s="257" t="s">
        <v>12</v>
      </c>
      <c r="D31" s="248">
        <v>0</v>
      </c>
      <c r="E31" s="32">
        <v>1</v>
      </c>
      <c r="F31" s="32">
        <v>0</v>
      </c>
      <c r="G31" s="32">
        <v>1</v>
      </c>
      <c r="H31" s="32">
        <v>0</v>
      </c>
      <c r="I31" s="32">
        <v>3</v>
      </c>
      <c r="J31" s="32">
        <v>0</v>
      </c>
      <c r="K31" s="32">
        <v>2</v>
      </c>
      <c r="L31" s="32">
        <v>0</v>
      </c>
      <c r="M31" s="32">
        <v>0</v>
      </c>
      <c r="N31" s="32">
        <v>0</v>
      </c>
      <c r="O31" s="32">
        <v>2</v>
      </c>
      <c r="P31" s="249"/>
      <c r="Q31" s="328">
        <f t="shared" si="1"/>
        <v>9</v>
      </c>
      <c r="R31" s="232"/>
      <c r="S31" s="182">
        <f>Q30+Q31+Q32+R30+R31+R32</f>
        <v>36</v>
      </c>
      <c r="T31" s="258" t="s">
        <v>13</v>
      </c>
      <c r="U31" s="225"/>
      <c r="V31" s="225"/>
      <c r="W31" s="225"/>
      <c r="X31" s="225"/>
      <c r="Y31" s="314"/>
      <c r="Z31" s="259"/>
    </row>
    <row r="32" spans="1:26" ht="13.5" thickBot="1">
      <c r="A32" s="46"/>
      <c r="B32" s="278" t="s">
        <v>19</v>
      </c>
      <c r="C32" s="279">
        <v>8</v>
      </c>
      <c r="D32" s="250">
        <v>0</v>
      </c>
      <c r="E32" s="37">
        <v>2</v>
      </c>
      <c r="F32" s="37">
        <v>0</v>
      </c>
      <c r="G32" s="37">
        <v>5</v>
      </c>
      <c r="H32" s="37">
        <v>1</v>
      </c>
      <c r="I32" s="37">
        <v>5</v>
      </c>
      <c r="J32" s="37">
        <v>1</v>
      </c>
      <c r="K32" s="37">
        <v>1</v>
      </c>
      <c r="L32" s="37">
        <v>2</v>
      </c>
      <c r="M32" s="37">
        <v>0</v>
      </c>
      <c r="N32" s="37">
        <v>0</v>
      </c>
      <c r="O32" s="37">
        <v>0</v>
      </c>
      <c r="P32" s="251"/>
      <c r="Q32" s="329">
        <f t="shared" si="1"/>
        <v>17</v>
      </c>
      <c r="R32" s="233"/>
      <c r="S32" s="183"/>
      <c r="T32" s="280" t="s">
        <v>15</v>
      </c>
      <c r="U32" s="228"/>
      <c r="V32" s="228"/>
      <c r="W32" s="228"/>
      <c r="X32" s="228"/>
      <c r="Y32" s="310">
        <f>S31/36</f>
        <v>1</v>
      </c>
      <c r="Z32" s="281"/>
    </row>
    <row r="33" spans="1:26" ht="13.5" thickTop="1">
      <c r="A33" s="221">
        <v>10</v>
      </c>
      <c r="B33" s="269" t="s">
        <v>38</v>
      </c>
      <c r="C33" s="270" t="s">
        <v>39</v>
      </c>
      <c r="D33" s="252">
        <v>1</v>
      </c>
      <c r="E33" s="19">
        <v>3</v>
      </c>
      <c r="F33" s="19">
        <v>2</v>
      </c>
      <c r="G33" s="19">
        <v>3</v>
      </c>
      <c r="H33" s="19">
        <v>1</v>
      </c>
      <c r="I33" s="19">
        <v>2</v>
      </c>
      <c r="J33" s="19">
        <v>1</v>
      </c>
      <c r="K33" s="19">
        <v>3</v>
      </c>
      <c r="L33" s="19">
        <v>2</v>
      </c>
      <c r="M33" s="19">
        <v>3</v>
      </c>
      <c r="N33" s="19">
        <v>3</v>
      </c>
      <c r="O33" s="19">
        <v>3</v>
      </c>
      <c r="P33" s="253"/>
      <c r="Q33" s="330">
        <f t="shared" si="1"/>
        <v>27</v>
      </c>
      <c r="R33" s="243"/>
      <c r="S33" s="244"/>
      <c r="T33" s="271">
        <v>5</v>
      </c>
      <c r="U33" s="272">
        <v>8</v>
      </c>
      <c r="V33" s="272">
        <v>6</v>
      </c>
      <c r="W33" s="272">
        <v>14</v>
      </c>
      <c r="X33" s="272">
        <v>3</v>
      </c>
      <c r="Y33" s="311"/>
      <c r="Z33" s="273"/>
    </row>
    <row r="34" spans="1:26" ht="12.75">
      <c r="A34" s="52"/>
      <c r="B34" s="69" t="s">
        <v>32</v>
      </c>
      <c r="C34" s="200" t="s">
        <v>12</v>
      </c>
      <c r="D34" s="254">
        <v>1</v>
      </c>
      <c r="E34" s="13">
        <v>3</v>
      </c>
      <c r="F34" s="13">
        <v>1</v>
      </c>
      <c r="G34" s="13">
        <v>3</v>
      </c>
      <c r="H34" s="13">
        <v>2</v>
      </c>
      <c r="I34" s="13">
        <v>3</v>
      </c>
      <c r="J34" s="13">
        <v>2</v>
      </c>
      <c r="K34" s="13">
        <v>5</v>
      </c>
      <c r="L34" s="13">
        <v>2</v>
      </c>
      <c r="M34" s="13">
        <v>0</v>
      </c>
      <c r="N34" s="13">
        <v>5</v>
      </c>
      <c r="O34" s="13">
        <v>3</v>
      </c>
      <c r="P34" s="123"/>
      <c r="Q34" s="331">
        <f t="shared" si="1"/>
        <v>30</v>
      </c>
      <c r="R34" s="238"/>
      <c r="S34" s="241">
        <f>Q33+Q34+Q35+R33+R34+R35</f>
        <v>77</v>
      </c>
      <c r="T34" s="240" t="s">
        <v>13</v>
      </c>
      <c r="U34" s="236"/>
      <c r="V34" s="236"/>
      <c r="W34" s="236"/>
      <c r="X34" s="236"/>
      <c r="Y34" s="312"/>
      <c r="Z34" s="237"/>
    </row>
    <row r="35" spans="1:26" ht="13.5" thickBot="1">
      <c r="A35" s="335"/>
      <c r="B35" s="260" t="s">
        <v>19</v>
      </c>
      <c r="C35" s="261">
        <v>7</v>
      </c>
      <c r="D35" s="262">
        <v>0</v>
      </c>
      <c r="E35" s="41">
        <v>3</v>
      </c>
      <c r="F35" s="41">
        <v>1</v>
      </c>
      <c r="G35" s="41">
        <v>3</v>
      </c>
      <c r="H35" s="41">
        <v>1</v>
      </c>
      <c r="I35" s="41">
        <v>3</v>
      </c>
      <c r="J35" s="41">
        <v>1</v>
      </c>
      <c r="K35" s="41">
        <v>0</v>
      </c>
      <c r="L35" s="41">
        <v>0</v>
      </c>
      <c r="M35" s="41">
        <v>0</v>
      </c>
      <c r="N35" s="41">
        <v>5</v>
      </c>
      <c r="O35" s="41">
        <v>3</v>
      </c>
      <c r="P35" s="263"/>
      <c r="Q35" s="332">
        <f t="shared" si="1"/>
        <v>20</v>
      </c>
      <c r="R35" s="264"/>
      <c r="S35" s="265"/>
      <c r="T35" s="266" t="s">
        <v>15</v>
      </c>
      <c r="U35" s="267"/>
      <c r="V35" s="267"/>
      <c r="W35" s="267"/>
      <c r="X35" s="267"/>
      <c r="Y35" s="309">
        <f>S34/36</f>
        <v>2.138888888888889</v>
      </c>
      <c r="Z35" s="268"/>
    </row>
    <row r="36" spans="1:26" ht="13.5" thickTop="1">
      <c r="A36" s="44">
        <v>11</v>
      </c>
      <c r="B36" s="65" t="s">
        <v>40</v>
      </c>
      <c r="C36" s="295" t="s">
        <v>41</v>
      </c>
      <c r="D36" s="246">
        <v>1</v>
      </c>
      <c r="E36" s="28">
        <v>5</v>
      </c>
      <c r="F36" s="28">
        <v>0</v>
      </c>
      <c r="G36" s="28">
        <v>3</v>
      </c>
      <c r="H36" s="28">
        <v>0</v>
      </c>
      <c r="I36" s="28">
        <v>0</v>
      </c>
      <c r="J36" s="28">
        <v>0</v>
      </c>
      <c r="K36" s="28">
        <v>2</v>
      </c>
      <c r="L36" s="28">
        <v>1</v>
      </c>
      <c r="M36" s="28">
        <v>0</v>
      </c>
      <c r="N36" s="28">
        <v>2</v>
      </c>
      <c r="O36" s="28">
        <v>2</v>
      </c>
      <c r="P36" s="247"/>
      <c r="Q36" s="327">
        <f t="shared" si="1"/>
        <v>16</v>
      </c>
      <c r="R36" s="231"/>
      <c r="S36" s="181"/>
      <c r="T36" s="83">
        <v>13</v>
      </c>
      <c r="U36" s="27">
        <v>8</v>
      </c>
      <c r="V36" s="27">
        <v>6</v>
      </c>
      <c r="W36" s="27">
        <v>6</v>
      </c>
      <c r="X36" s="27">
        <v>3</v>
      </c>
      <c r="Y36" s="317"/>
      <c r="Z36" s="30"/>
    </row>
    <row r="37" spans="1:26" ht="12.75">
      <c r="A37" s="45"/>
      <c r="B37" s="66" t="s">
        <v>42</v>
      </c>
      <c r="C37" s="205" t="s">
        <v>24</v>
      </c>
      <c r="D37" s="248">
        <v>1</v>
      </c>
      <c r="E37" s="32">
        <v>5</v>
      </c>
      <c r="F37" s="32">
        <v>0</v>
      </c>
      <c r="G37" s="32">
        <v>3</v>
      </c>
      <c r="H37" s="32">
        <v>0</v>
      </c>
      <c r="I37" s="32">
        <v>2</v>
      </c>
      <c r="J37" s="32">
        <v>3</v>
      </c>
      <c r="K37" s="32">
        <v>3</v>
      </c>
      <c r="L37" s="32">
        <v>1</v>
      </c>
      <c r="M37" s="32">
        <v>0</v>
      </c>
      <c r="N37" s="32">
        <v>0</v>
      </c>
      <c r="O37" s="32">
        <v>3</v>
      </c>
      <c r="P37" s="249"/>
      <c r="Q37" s="328">
        <f t="shared" si="1"/>
        <v>21</v>
      </c>
      <c r="R37" s="232"/>
      <c r="S37" s="182">
        <f>Q36+Q37+Q38+R36+R37+R38</f>
        <v>53</v>
      </c>
      <c r="T37" s="84" t="s">
        <v>18</v>
      </c>
      <c r="U37" s="31"/>
      <c r="V37" s="31"/>
      <c r="W37" s="31"/>
      <c r="X37" s="31"/>
      <c r="Y37" s="318"/>
      <c r="Z37" s="35"/>
    </row>
    <row r="38" spans="1:26" ht="13.5" thickBot="1">
      <c r="A38" s="46"/>
      <c r="B38" s="67" t="s">
        <v>19</v>
      </c>
      <c r="C38" s="227">
        <v>29</v>
      </c>
      <c r="D38" s="250">
        <v>1</v>
      </c>
      <c r="E38" s="37">
        <v>5</v>
      </c>
      <c r="F38" s="37">
        <v>0</v>
      </c>
      <c r="G38" s="37">
        <v>0</v>
      </c>
      <c r="H38" s="37">
        <v>2</v>
      </c>
      <c r="I38" s="37">
        <v>1</v>
      </c>
      <c r="J38" s="37">
        <v>0</v>
      </c>
      <c r="K38" s="37">
        <v>3</v>
      </c>
      <c r="L38" s="37">
        <v>2</v>
      </c>
      <c r="M38" s="37">
        <v>0</v>
      </c>
      <c r="N38" s="37">
        <v>1</v>
      </c>
      <c r="O38" s="37">
        <v>1</v>
      </c>
      <c r="P38" s="251"/>
      <c r="Q38" s="329">
        <f t="shared" si="1"/>
        <v>16</v>
      </c>
      <c r="R38" s="233"/>
      <c r="S38" s="183"/>
      <c r="T38" s="85" t="s">
        <v>15</v>
      </c>
      <c r="U38" s="36"/>
      <c r="V38" s="36"/>
      <c r="W38" s="36"/>
      <c r="X38" s="36"/>
      <c r="Y38" s="307">
        <f>S37/36</f>
        <v>1.4722222222222223</v>
      </c>
      <c r="Z38" s="39"/>
    </row>
    <row r="39" spans="1:26" ht="13.5" thickTop="1">
      <c r="A39" s="221">
        <v>12</v>
      </c>
      <c r="B39" s="286" t="s">
        <v>43</v>
      </c>
      <c r="C39" s="287" t="s">
        <v>44</v>
      </c>
      <c r="D39" s="252">
        <v>0</v>
      </c>
      <c r="E39" s="19">
        <v>5</v>
      </c>
      <c r="F39" s="19">
        <v>1</v>
      </c>
      <c r="G39" s="19">
        <v>5</v>
      </c>
      <c r="H39" s="19">
        <v>0</v>
      </c>
      <c r="I39" s="19">
        <v>1</v>
      </c>
      <c r="J39" s="19">
        <v>2</v>
      </c>
      <c r="K39" s="19">
        <v>0</v>
      </c>
      <c r="L39" s="19">
        <v>0</v>
      </c>
      <c r="M39" s="19">
        <v>1</v>
      </c>
      <c r="N39" s="19">
        <v>3</v>
      </c>
      <c r="O39" s="19">
        <v>3</v>
      </c>
      <c r="P39" s="253"/>
      <c r="Q39" s="330">
        <f>SUM(D39:P39)</f>
        <v>21</v>
      </c>
      <c r="R39" s="243"/>
      <c r="S39" s="244"/>
      <c r="T39" s="271">
        <v>12</v>
      </c>
      <c r="U39" s="272">
        <v>6</v>
      </c>
      <c r="V39" s="272">
        <v>3</v>
      </c>
      <c r="W39" s="272">
        <v>12</v>
      </c>
      <c r="X39" s="272">
        <v>3</v>
      </c>
      <c r="Y39" s="311"/>
      <c r="Z39" s="273"/>
    </row>
    <row r="40" spans="1:26" ht="12.75">
      <c r="A40" s="52"/>
      <c r="B40" s="69" t="s">
        <v>42</v>
      </c>
      <c r="C40" s="201" t="s">
        <v>12</v>
      </c>
      <c r="D40" s="254">
        <v>0</v>
      </c>
      <c r="E40" s="13">
        <v>3</v>
      </c>
      <c r="F40" s="13">
        <v>0</v>
      </c>
      <c r="G40" s="13">
        <v>3</v>
      </c>
      <c r="H40" s="13">
        <v>0</v>
      </c>
      <c r="I40" s="13">
        <v>1</v>
      </c>
      <c r="J40" s="13">
        <v>3</v>
      </c>
      <c r="K40" s="13">
        <v>3</v>
      </c>
      <c r="L40" s="13">
        <v>0</v>
      </c>
      <c r="M40" s="13">
        <v>0</v>
      </c>
      <c r="N40" s="13">
        <v>2</v>
      </c>
      <c r="O40" s="13">
        <v>1</v>
      </c>
      <c r="P40" s="123"/>
      <c r="Q40" s="331">
        <f>SUM(D40:P40)</f>
        <v>16</v>
      </c>
      <c r="R40" s="238"/>
      <c r="S40" s="241">
        <f>Q39+Q40+Q41+R39+R40+R41</f>
        <v>63</v>
      </c>
      <c r="T40" s="240" t="s">
        <v>13</v>
      </c>
      <c r="U40" s="236"/>
      <c r="V40" s="236"/>
      <c r="W40" s="236"/>
      <c r="X40" s="236"/>
      <c r="Y40" s="312"/>
      <c r="Z40" s="237"/>
    </row>
    <row r="41" spans="1:26" ht="13.5" thickBot="1">
      <c r="A41" s="335"/>
      <c r="B41" s="260" t="s">
        <v>19</v>
      </c>
      <c r="C41" s="261">
        <v>24</v>
      </c>
      <c r="D41" s="262">
        <v>2</v>
      </c>
      <c r="E41" s="41">
        <v>5</v>
      </c>
      <c r="F41" s="41">
        <v>1</v>
      </c>
      <c r="G41" s="41">
        <v>3</v>
      </c>
      <c r="H41" s="41">
        <v>3</v>
      </c>
      <c r="I41" s="41">
        <v>0</v>
      </c>
      <c r="J41" s="41">
        <v>3</v>
      </c>
      <c r="K41" s="41">
        <v>3</v>
      </c>
      <c r="L41" s="41">
        <v>0</v>
      </c>
      <c r="M41" s="41">
        <v>0</v>
      </c>
      <c r="N41" s="41">
        <v>3</v>
      </c>
      <c r="O41" s="41">
        <v>3</v>
      </c>
      <c r="P41" s="263"/>
      <c r="Q41" s="332">
        <f>SUM(D41:P41)</f>
        <v>26</v>
      </c>
      <c r="R41" s="264"/>
      <c r="S41" s="265"/>
      <c r="T41" s="266" t="s">
        <v>15</v>
      </c>
      <c r="U41" s="267"/>
      <c r="V41" s="267"/>
      <c r="W41" s="267"/>
      <c r="X41" s="267"/>
      <c r="Y41" s="309">
        <f>S40/36</f>
        <v>1.75</v>
      </c>
      <c r="Z41" s="268"/>
    </row>
    <row r="42" spans="1:26" ht="13.5" thickTop="1">
      <c r="A42" s="44">
        <v>13</v>
      </c>
      <c r="B42" s="65" t="s">
        <v>45</v>
      </c>
      <c r="C42" s="295" t="s">
        <v>46</v>
      </c>
      <c r="D42" s="246">
        <v>3</v>
      </c>
      <c r="E42" s="28">
        <v>3</v>
      </c>
      <c r="F42" s="28">
        <v>3</v>
      </c>
      <c r="G42" s="28">
        <v>5</v>
      </c>
      <c r="H42" s="28">
        <v>0</v>
      </c>
      <c r="I42" s="28">
        <v>1</v>
      </c>
      <c r="J42" s="28">
        <v>3</v>
      </c>
      <c r="K42" s="28">
        <v>3</v>
      </c>
      <c r="L42" s="28">
        <v>0</v>
      </c>
      <c r="M42" s="28">
        <v>1</v>
      </c>
      <c r="N42" s="28">
        <v>5</v>
      </c>
      <c r="O42" s="28">
        <v>3</v>
      </c>
      <c r="P42" s="247"/>
      <c r="Q42" s="327">
        <f t="shared" si="1"/>
        <v>30</v>
      </c>
      <c r="R42" s="231"/>
      <c r="S42" s="181"/>
      <c r="T42" s="83">
        <v>9</v>
      </c>
      <c r="U42" s="27">
        <v>3</v>
      </c>
      <c r="V42" s="27">
        <v>2</v>
      </c>
      <c r="W42" s="27">
        <v>16</v>
      </c>
      <c r="X42" s="27">
        <v>6</v>
      </c>
      <c r="Y42" s="317"/>
      <c r="Z42" s="30"/>
    </row>
    <row r="43" spans="1:26" ht="12.75">
      <c r="A43" s="45"/>
      <c r="B43" s="66" t="s">
        <v>42</v>
      </c>
      <c r="C43" s="205" t="s">
        <v>12</v>
      </c>
      <c r="D43" s="248">
        <v>0</v>
      </c>
      <c r="E43" s="32">
        <v>3</v>
      </c>
      <c r="F43" s="32">
        <v>2</v>
      </c>
      <c r="G43" s="32">
        <v>5</v>
      </c>
      <c r="H43" s="32">
        <v>1</v>
      </c>
      <c r="I43" s="32">
        <v>0</v>
      </c>
      <c r="J43" s="32">
        <v>3</v>
      </c>
      <c r="K43" s="32">
        <v>3</v>
      </c>
      <c r="L43" s="32">
        <v>3</v>
      </c>
      <c r="M43" s="32">
        <v>0</v>
      </c>
      <c r="N43" s="32">
        <v>5</v>
      </c>
      <c r="O43" s="32">
        <v>3</v>
      </c>
      <c r="P43" s="249"/>
      <c r="Q43" s="328">
        <f t="shared" si="1"/>
        <v>28</v>
      </c>
      <c r="R43" s="232"/>
      <c r="S43" s="182">
        <f>Q42+Q43+Q44+R42+R43+R44</f>
        <v>85</v>
      </c>
      <c r="T43" s="84" t="s">
        <v>18</v>
      </c>
      <c r="U43" s="31"/>
      <c r="V43" s="31"/>
      <c r="W43" s="31"/>
      <c r="X43" s="31"/>
      <c r="Y43" s="318"/>
      <c r="Z43" s="35"/>
    </row>
    <row r="44" spans="1:26" ht="13.5" thickBot="1">
      <c r="A44" s="46"/>
      <c r="B44" s="67" t="s">
        <v>19</v>
      </c>
      <c r="C44" s="227">
        <v>46</v>
      </c>
      <c r="D44" s="250">
        <v>0</v>
      </c>
      <c r="E44" s="37">
        <v>3</v>
      </c>
      <c r="F44" s="37">
        <v>2</v>
      </c>
      <c r="G44" s="37">
        <v>5</v>
      </c>
      <c r="H44" s="37">
        <v>0</v>
      </c>
      <c r="I44" s="37">
        <v>3</v>
      </c>
      <c r="J44" s="37">
        <v>3</v>
      </c>
      <c r="K44" s="37">
        <v>3</v>
      </c>
      <c r="L44" s="37">
        <v>0</v>
      </c>
      <c r="M44" s="37">
        <v>0</v>
      </c>
      <c r="N44" s="37">
        <v>5</v>
      </c>
      <c r="O44" s="37">
        <v>3</v>
      </c>
      <c r="P44" s="251"/>
      <c r="Q44" s="329">
        <f t="shared" si="1"/>
        <v>27</v>
      </c>
      <c r="R44" s="233"/>
      <c r="S44" s="183"/>
      <c r="T44" s="85" t="s">
        <v>15</v>
      </c>
      <c r="U44" s="36"/>
      <c r="V44" s="36"/>
      <c r="W44" s="36"/>
      <c r="X44" s="36"/>
      <c r="Y44" s="307">
        <f>S43/36</f>
        <v>2.361111111111111</v>
      </c>
      <c r="Z44" s="39"/>
    </row>
    <row r="45" spans="1:26" ht="13.5" thickTop="1">
      <c r="A45" s="221">
        <v>14</v>
      </c>
      <c r="B45" s="288" t="s">
        <v>47</v>
      </c>
      <c r="C45" s="287" t="s">
        <v>48</v>
      </c>
      <c r="D45" s="252">
        <v>3</v>
      </c>
      <c r="E45" s="19">
        <v>5</v>
      </c>
      <c r="F45" s="19">
        <v>0</v>
      </c>
      <c r="G45" s="19">
        <v>5</v>
      </c>
      <c r="H45" s="19">
        <v>3</v>
      </c>
      <c r="I45" s="19">
        <v>3</v>
      </c>
      <c r="J45" s="19">
        <v>5</v>
      </c>
      <c r="K45" s="19">
        <v>3</v>
      </c>
      <c r="L45" s="19">
        <v>3</v>
      </c>
      <c r="M45" s="19">
        <v>0</v>
      </c>
      <c r="N45" s="19">
        <v>3</v>
      </c>
      <c r="O45" s="19">
        <v>3</v>
      </c>
      <c r="P45" s="253"/>
      <c r="Q45" s="330">
        <f t="shared" si="1"/>
        <v>36</v>
      </c>
      <c r="R45" s="243"/>
      <c r="S45" s="244"/>
      <c r="T45" s="271">
        <v>4</v>
      </c>
      <c r="U45" s="272">
        <v>3</v>
      </c>
      <c r="V45" s="272">
        <v>0</v>
      </c>
      <c r="W45" s="272">
        <v>20</v>
      </c>
      <c r="X45" s="272">
        <v>9</v>
      </c>
      <c r="Y45" s="319"/>
      <c r="Z45" s="273"/>
    </row>
    <row r="46" spans="1:26" ht="12.75">
      <c r="A46" s="52"/>
      <c r="B46" s="69" t="s">
        <v>42</v>
      </c>
      <c r="C46" s="201" t="s">
        <v>12</v>
      </c>
      <c r="D46" s="254">
        <v>3</v>
      </c>
      <c r="E46" s="13">
        <v>5</v>
      </c>
      <c r="F46" s="13">
        <v>5</v>
      </c>
      <c r="G46" s="13">
        <v>3</v>
      </c>
      <c r="H46" s="13">
        <v>3</v>
      </c>
      <c r="I46" s="13">
        <v>3</v>
      </c>
      <c r="J46" s="13">
        <v>3</v>
      </c>
      <c r="K46" s="13">
        <v>5</v>
      </c>
      <c r="L46" s="13">
        <v>3</v>
      </c>
      <c r="M46" s="13">
        <v>0</v>
      </c>
      <c r="N46" s="13">
        <v>5</v>
      </c>
      <c r="O46" s="13">
        <v>3</v>
      </c>
      <c r="P46" s="123"/>
      <c r="Q46" s="331">
        <f t="shared" si="1"/>
        <v>41</v>
      </c>
      <c r="R46" s="238"/>
      <c r="S46" s="241">
        <f>Q45+Q46+Q47+R45+R46+R47</f>
        <v>108</v>
      </c>
      <c r="T46" s="240" t="s">
        <v>18</v>
      </c>
      <c r="U46" s="236"/>
      <c r="V46" s="236"/>
      <c r="W46" s="236"/>
      <c r="X46" s="236"/>
      <c r="Y46" s="320"/>
      <c r="Z46" s="237"/>
    </row>
    <row r="47" spans="1:26" ht="13.5" thickBot="1">
      <c r="A47" s="335"/>
      <c r="B47" s="260" t="s">
        <v>19</v>
      </c>
      <c r="C47" s="261">
        <v>17</v>
      </c>
      <c r="D47" s="262">
        <v>3</v>
      </c>
      <c r="E47" s="41">
        <v>3</v>
      </c>
      <c r="F47" s="41">
        <v>0</v>
      </c>
      <c r="G47" s="41">
        <v>3</v>
      </c>
      <c r="H47" s="41">
        <v>1</v>
      </c>
      <c r="I47" s="41">
        <v>1</v>
      </c>
      <c r="J47" s="41">
        <v>3</v>
      </c>
      <c r="K47" s="41">
        <v>3</v>
      </c>
      <c r="L47" s="41">
        <v>5</v>
      </c>
      <c r="M47" s="41">
        <v>1</v>
      </c>
      <c r="N47" s="41">
        <v>5</v>
      </c>
      <c r="O47" s="41">
        <v>3</v>
      </c>
      <c r="P47" s="263"/>
      <c r="Q47" s="332">
        <f t="shared" si="1"/>
        <v>31</v>
      </c>
      <c r="R47" s="264"/>
      <c r="S47" s="265"/>
      <c r="T47" s="266" t="s">
        <v>15</v>
      </c>
      <c r="U47" s="267"/>
      <c r="V47" s="267"/>
      <c r="W47" s="267"/>
      <c r="X47" s="267"/>
      <c r="Y47" s="309">
        <f>S46/36</f>
        <v>3</v>
      </c>
      <c r="Z47" s="268"/>
    </row>
    <row r="48" spans="1:26" ht="13.5" thickTop="1">
      <c r="A48" s="44">
        <v>15</v>
      </c>
      <c r="B48" s="296" t="s">
        <v>49</v>
      </c>
      <c r="C48" s="297" t="s">
        <v>50</v>
      </c>
      <c r="D48" s="246">
        <v>5</v>
      </c>
      <c r="E48" s="28">
        <v>5</v>
      </c>
      <c r="F48" s="28">
        <v>5</v>
      </c>
      <c r="G48" s="28">
        <v>5</v>
      </c>
      <c r="H48" s="28">
        <v>5</v>
      </c>
      <c r="I48" s="28">
        <v>3</v>
      </c>
      <c r="J48" s="28">
        <v>5</v>
      </c>
      <c r="K48" s="28">
        <v>3</v>
      </c>
      <c r="L48" s="28">
        <v>3</v>
      </c>
      <c r="M48" s="28">
        <v>0</v>
      </c>
      <c r="N48" s="28">
        <v>5</v>
      </c>
      <c r="O48" s="28">
        <v>5</v>
      </c>
      <c r="P48" s="247"/>
      <c r="Q48" s="327">
        <f t="shared" si="1"/>
        <v>49</v>
      </c>
      <c r="R48" s="231"/>
      <c r="S48" s="181"/>
      <c r="T48" s="276">
        <v>4</v>
      </c>
      <c r="U48" s="224">
        <v>1</v>
      </c>
      <c r="V48" s="224">
        <v>2</v>
      </c>
      <c r="W48" s="224">
        <v>9</v>
      </c>
      <c r="X48" s="224">
        <v>20</v>
      </c>
      <c r="Y48" s="313"/>
      <c r="Z48" s="277"/>
    </row>
    <row r="49" spans="1:26" ht="12.75">
      <c r="A49" s="45"/>
      <c r="B49" s="66" t="s">
        <v>42</v>
      </c>
      <c r="C49" s="298" t="s">
        <v>51</v>
      </c>
      <c r="D49" s="248">
        <v>5</v>
      </c>
      <c r="E49" s="32">
        <v>5</v>
      </c>
      <c r="F49" s="32">
        <v>5</v>
      </c>
      <c r="G49" s="32">
        <v>5</v>
      </c>
      <c r="H49" s="32">
        <v>3</v>
      </c>
      <c r="I49" s="32">
        <v>2</v>
      </c>
      <c r="J49" s="32">
        <v>5</v>
      </c>
      <c r="K49" s="32">
        <v>3</v>
      </c>
      <c r="L49" s="32">
        <v>3</v>
      </c>
      <c r="M49" s="32">
        <v>0</v>
      </c>
      <c r="N49" s="32">
        <v>5</v>
      </c>
      <c r="O49" s="32">
        <v>5</v>
      </c>
      <c r="P49" s="249"/>
      <c r="Q49" s="328">
        <f t="shared" si="1"/>
        <v>46</v>
      </c>
      <c r="R49" s="232"/>
      <c r="S49" s="182">
        <f>Q48+Q49+Q50+R48+R49+R50</f>
        <v>132</v>
      </c>
      <c r="T49" s="258" t="s">
        <v>13</v>
      </c>
      <c r="U49" s="225"/>
      <c r="V49" s="225"/>
      <c r="W49" s="225"/>
      <c r="X49" s="225"/>
      <c r="Y49" s="314"/>
      <c r="Z49" s="259"/>
    </row>
    <row r="50" spans="1:26" ht="13.5" thickBot="1">
      <c r="A50" s="46"/>
      <c r="B50" s="278" t="s">
        <v>19</v>
      </c>
      <c r="C50" s="279">
        <v>9</v>
      </c>
      <c r="D50" s="250">
        <v>5</v>
      </c>
      <c r="E50" s="37">
        <v>5</v>
      </c>
      <c r="F50" s="37">
        <v>5</v>
      </c>
      <c r="G50" s="37">
        <v>5</v>
      </c>
      <c r="H50" s="37">
        <v>2</v>
      </c>
      <c r="I50" s="37">
        <v>1</v>
      </c>
      <c r="J50" s="37">
        <v>5</v>
      </c>
      <c r="K50" s="37">
        <v>3</v>
      </c>
      <c r="L50" s="37">
        <v>0</v>
      </c>
      <c r="M50" s="37">
        <v>0</v>
      </c>
      <c r="N50" s="37">
        <v>3</v>
      </c>
      <c r="O50" s="37">
        <v>3</v>
      </c>
      <c r="P50" s="251"/>
      <c r="Q50" s="329">
        <f t="shared" si="1"/>
        <v>37</v>
      </c>
      <c r="R50" s="233"/>
      <c r="S50" s="183"/>
      <c r="T50" s="280" t="s">
        <v>15</v>
      </c>
      <c r="U50" s="228"/>
      <c r="V50" s="228"/>
      <c r="W50" s="228"/>
      <c r="X50" s="228"/>
      <c r="Y50" s="310">
        <f>S49/36</f>
        <v>3.6666666666666665</v>
      </c>
      <c r="Z50" s="281"/>
    </row>
    <row r="51" spans="1:26" ht="13.5" thickTop="1">
      <c r="A51" s="221">
        <v>16</v>
      </c>
      <c r="B51" s="68" t="s">
        <v>52</v>
      </c>
      <c r="C51" s="289" t="s">
        <v>23</v>
      </c>
      <c r="D51" s="252">
        <v>5</v>
      </c>
      <c r="E51" s="19">
        <v>5</v>
      </c>
      <c r="F51" s="19">
        <v>5</v>
      </c>
      <c r="G51" s="19">
        <v>5</v>
      </c>
      <c r="H51" s="19">
        <v>5</v>
      </c>
      <c r="I51" s="19">
        <v>5</v>
      </c>
      <c r="J51" s="19">
        <v>5</v>
      </c>
      <c r="K51" s="19">
        <v>3</v>
      </c>
      <c r="L51" s="19">
        <v>5</v>
      </c>
      <c r="M51" s="19">
        <v>5</v>
      </c>
      <c r="N51" s="19">
        <v>5</v>
      </c>
      <c r="O51" s="19">
        <v>5</v>
      </c>
      <c r="P51" s="253"/>
      <c r="Q51" s="330">
        <f t="shared" si="1"/>
        <v>58</v>
      </c>
      <c r="R51" s="243"/>
      <c r="S51" s="244"/>
      <c r="T51" s="245"/>
      <c r="U51" s="18"/>
      <c r="V51" s="18"/>
      <c r="W51" s="18"/>
      <c r="X51" s="18"/>
      <c r="Y51" s="321"/>
      <c r="Z51" s="151"/>
    </row>
    <row r="52" spans="1:26" ht="12.75">
      <c r="A52" s="52"/>
      <c r="B52" s="69" t="s">
        <v>42</v>
      </c>
      <c r="C52" s="198" t="s">
        <v>24</v>
      </c>
      <c r="D52" s="302" t="s">
        <v>78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3"/>
      <c r="Q52" s="331">
        <f t="shared" si="1"/>
        <v>0</v>
      </c>
      <c r="R52" s="238"/>
      <c r="S52" s="241"/>
      <c r="T52" s="16" t="s">
        <v>18</v>
      </c>
      <c r="U52" s="12"/>
      <c r="V52" s="12"/>
      <c r="W52" s="12"/>
      <c r="X52" s="12"/>
      <c r="Y52" s="322"/>
      <c r="Z52" s="22"/>
    </row>
    <row r="53" spans="1:26" ht="13.5" thickBot="1">
      <c r="A53" s="335"/>
      <c r="B53" s="70" t="s">
        <v>25</v>
      </c>
      <c r="C53" s="283">
        <v>13</v>
      </c>
      <c r="D53" s="26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63"/>
      <c r="Q53" s="332">
        <f t="shared" si="1"/>
        <v>0</v>
      </c>
      <c r="R53" s="264"/>
      <c r="S53" s="265"/>
      <c r="T53" s="284" t="s">
        <v>15</v>
      </c>
      <c r="U53" s="40"/>
      <c r="V53" s="40"/>
      <c r="W53" s="40"/>
      <c r="X53" s="40"/>
      <c r="Y53" s="323">
        <f>S52/36</f>
        <v>0</v>
      </c>
      <c r="Z53" s="154"/>
    </row>
    <row r="54" spans="1:26" ht="13.5" thickTop="1">
      <c r="A54" s="44">
        <v>17</v>
      </c>
      <c r="B54" s="299" t="s">
        <v>53</v>
      </c>
      <c r="C54" s="300" t="s">
        <v>54</v>
      </c>
      <c r="D54" s="246"/>
      <c r="E54" s="28">
        <v>0</v>
      </c>
      <c r="F54" s="28">
        <v>1</v>
      </c>
      <c r="G54" s="28">
        <v>3</v>
      </c>
      <c r="H54" s="28">
        <v>0</v>
      </c>
      <c r="I54" s="28">
        <v>0</v>
      </c>
      <c r="J54" s="28">
        <v>2</v>
      </c>
      <c r="K54" s="28">
        <v>0</v>
      </c>
      <c r="L54" s="28">
        <v>1</v>
      </c>
      <c r="M54" s="28">
        <v>0</v>
      </c>
      <c r="N54" s="28"/>
      <c r="O54" s="28"/>
      <c r="P54" s="247"/>
      <c r="Q54" s="327">
        <f t="shared" si="1"/>
        <v>7</v>
      </c>
      <c r="R54" s="231"/>
      <c r="S54" s="181"/>
      <c r="T54" s="83">
        <v>19</v>
      </c>
      <c r="U54" s="27">
        <v>4</v>
      </c>
      <c r="V54" s="27">
        <v>1</v>
      </c>
      <c r="W54" s="27">
        <v>2</v>
      </c>
      <c r="X54" s="27">
        <v>1</v>
      </c>
      <c r="Y54" s="317"/>
      <c r="Z54" s="30"/>
    </row>
    <row r="55" spans="1:26" ht="12.75">
      <c r="A55" s="45"/>
      <c r="B55" s="66" t="s">
        <v>55</v>
      </c>
      <c r="C55" s="205" t="s">
        <v>24</v>
      </c>
      <c r="D55" s="248"/>
      <c r="E55" s="32">
        <v>1</v>
      </c>
      <c r="F55" s="32">
        <v>0</v>
      </c>
      <c r="G55" s="32">
        <v>3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/>
      <c r="O55" s="32"/>
      <c r="P55" s="249"/>
      <c r="Q55" s="328">
        <f t="shared" si="1"/>
        <v>4</v>
      </c>
      <c r="R55" s="232"/>
      <c r="S55" s="182">
        <f>Q54+Q55+Q56+R54+R55+R56</f>
        <v>17</v>
      </c>
      <c r="T55" s="84" t="s">
        <v>18</v>
      </c>
      <c r="U55" s="31"/>
      <c r="V55" s="31"/>
      <c r="W55" s="31"/>
      <c r="X55" s="31"/>
      <c r="Y55" s="318"/>
      <c r="Z55" s="35"/>
    </row>
    <row r="56" spans="1:26" ht="13.5" thickBot="1">
      <c r="A56" s="46"/>
      <c r="B56" s="67" t="s">
        <v>25</v>
      </c>
      <c r="C56" s="227">
        <v>24</v>
      </c>
      <c r="D56" s="250"/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5</v>
      </c>
      <c r="K56" s="37">
        <v>0</v>
      </c>
      <c r="L56" s="37">
        <v>1</v>
      </c>
      <c r="M56" s="37">
        <v>0</v>
      </c>
      <c r="N56" s="37"/>
      <c r="O56" s="37"/>
      <c r="P56" s="251"/>
      <c r="Q56" s="329">
        <f t="shared" si="1"/>
        <v>6</v>
      </c>
      <c r="R56" s="233"/>
      <c r="S56" s="183"/>
      <c r="T56" s="303" t="s">
        <v>15</v>
      </c>
      <c r="U56" s="36"/>
      <c r="V56" s="36"/>
      <c r="W56" s="36"/>
      <c r="X56" s="36"/>
      <c r="Y56" s="307">
        <f>S55/27</f>
        <v>0.6296296296296297</v>
      </c>
      <c r="Z56" s="39"/>
    </row>
    <row r="57" spans="1:26" ht="13.5" thickTop="1">
      <c r="A57" s="221">
        <v>18</v>
      </c>
      <c r="B57" s="290" t="s">
        <v>56</v>
      </c>
      <c r="C57" s="291" t="s">
        <v>57</v>
      </c>
      <c r="D57" s="252"/>
      <c r="E57" s="19">
        <v>0</v>
      </c>
      <c r="F57" s="19">
        <v>0</v>
      </c>
      <c r="G57" s="19">
        <v>3</v>
      </c>
      <c r="H57" s="19">
        <v>1</v>
      </c>
      <c r="I57" s="19">
        <v>0</v>
      </c>
      <c r="J57" s="19">
        <v>5</v>
      </c>
      <c r="K57" s="19">
        <v>2</v>
      </c>
      <c r="L57" s="19">
        <v>0</v>
      </c>
      <c r="M57" s="19">
        <v>2</v>
      </c>
      <c r="N57" s="19"/>
      <c r="O57" s="19"/>
      <c r="P57" s="253"/>
      <c r="Q57" s="330">
        <f aca="true" t="shared" si="3" ref="Q57:Q62">SUM(D57:P57)</f>
        <v>13</v>
      </c>
      <c r="R57" s="243"/>
      <c r="S57" s="244"/>
      <c r="T57" s="245">
        <v>13</v>
      </c>
      <c r="U57" s="18">
        <v>5</v>
      </c>
      <c r="V57" s="18">
        <v>3</v>
      </c>
      <c r="W57" s="18">
        <v>4</v>
      </c>
      <c r="X57" s="18">
        <v>2</v>
      </c>
      <c r="Y57" s="321"/>
      <c r="Z57" s="151"/>
    </row>
    <row r="58" spans="1:26" ht="12.75">
      <c r="A58" s="52"/>
      <c r="B58" s="69" t="s">
        <v>55</v>
      </c>
      <c r="C58" s="198" t="s">
        <v>12</v>
      </c>
      <c r="D58" s="254"/>
      <c r="E58" s="13">
        <v>0</v>
      </c>
      <c r="F58" s="13">
        <v>0</v>
      </c>
      <c r="G58" s="13">
        <v>3</v>
      </c>
      <c r="H58" s="13">
        <v>0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/>
      <c r="O58" s="13"/>
      <c r="P58" s="123"/>
      <c r="Q58" s="331">
        <f t="shared" si="3"/>
        <v>5</v>
      </c>
      <c r="R58" s="238"/>
      <c r="S58" s="241">
        <f>Q57+Q58+Q59+R57+R58+R59</f>
        <v>33</v>
      </c>
      <c r="T58" s="16" t="s">
        <v>18</v>
      </c>
      <c r="U58" s="12"/>
      <c r="V58" s="12"/>
      <c r="W58" s="12"/>
      <c r="X58" s="12"/>
      <c r="Y58" s="322"/>
      <c r="Z58" s="22"/>
    </row>
    <row r="59" spans="1:26" ht="13.5" thickBot="1">
      <c r="A59" s="335"/>
      <c r="B59" s="70" t="s">
        <v>19</v>
      </c>
      <c r="C59" s="283">
        <v>22</v>
      </c>
      <c r="D59" s="262"/>
      <c r="E59" s="41">
        <v>0</v>
      </c>
      <c r="F59" s="41">
        <v>5</v>
      </c>
      <c r="G59" s="41">
        <v>2</v>
      </c>
      <c r="H59" s="41">
        <v>0</v>
      </c>
      <c r="I59" s="41">
        <v>1</v>
      </c>
      <c r="J59" s="41">
        <v>3</v>
      </c>
      <c r="K59" s="41">
        <v>1</v>
      </c>
      <c r="L59" s="41">
        <v>0</v>
      </c>
      <c r="M59" s="41">
        <v>3</v>
      </c>
      <c r="N59" s="41"/>
      <c r="O59" s="41"/>
      <c r="P59" s="263"/>
      <c r="Q59" s="332">
        <f t="shared" si="3"/>
        <v>15</v>
      </c>
      <c r="R59" s="264"/>
      <c r="S59" s="265"/>
      <c r="T59" s="284" t="s">
        <v>15</v>
      </c>
      <c r="U59" s="40"/>
      <c r="V59" s="40"/>
      <c r="W59" s="40"/>
      <c r="X59" s="40"/>
      <c r="Y59" s="323">
        <f>S58/27</f>
        <v>1.2222222222222223</v>
      </c>
      <c r="Z59" s="154"/>
    </row>
    <row r="60" spans="1:26" ht="13.5" thickTop="1">
      <c r="A60" s="44">
        <v>19</v>
      </c>
      <c r="B60" s="299" t="s">
        <v>40</v>
      </c>
      <c r="C60" s="300" t="s">
        <v>58</v>
      </c>
      <c r="D60" s="246"/>
      <c r="E60" s="28">
        <v>0</v>
      </c>
      <c r="F60" s="28">
        <v>0</v>
      </c>
      <c r="G60" s="28">
        <v>1</v>
      </c>
      <c r="H60" s="28">
        <v>2</v>
      </c>
      <c r="I60" s="28">
        <v>0</v>
      </c>
      <c r="J60" s="28">
        <v>3</v>
      </c>
      <c r="K60" s="28">
        <v>1</v>
      </c>
      <c r="L60" s="28">
        <v>3</v>
      </c>
      <c r="M60" s="28">
        <v>5</v>
      </c>
      <c r="N60" s="28"/>
      <c r="O60" s="28"/>
      <c r="P60" s="301"/>
      <c r="Q60" s="327">
        <f t="shared" si="3"/>
        <v>15</v>
      </c>
      <c r="R60" s="231"/>
      <c r="S60" s="181"/>
      <c r="T60" s="83">
        <v>12</v>
      </c>
      <c r="U60" s="27">
        <v>6</v>
      </c>
      <c r="V60" s="27">
        <v>2</v>
      </c>
      <c r="W60" s="27">
        <v>3</v>
      </c>
      <c r="X60" s="27">
        <v>4</v>
      </c>
      <c r="Y60" s="317"/>
      <c r="Z60" s="30"/>
    </row>
    <row r="61" spans="1:26" ht="12.75">
      <c r="A61" s="45"/>
      <c r="B61" s="66" t="s">
        <v>55</v>
      </c>
      <c r="C61" s="205" t="s">
        <v>12</v>
      </c>
      <c r="D61" s="248"/>
      <c r="E61" s="32">
        <v>0</v>
      </c>
      <c r="F61" s="32">
        <v>0</v>
      </c>
      <c r="G61" s="32">
        <v>0</v>
      </c>
      <c r="H61" s="32">
        <v>1</v>
      </c>
      <c r="I61" s="32">
        <v>5</v>
      </c>
      <c r="J61" s="32">
        <v>5</v>
      </c>
      <c r="K61" s="32">
        <v>1</v>
      </c>
      <c r="L61" s="32">
        <v>1</v>
      </c>
      <c r="M61" s="32">
        <v>0</v>
      </c>
      <c r="N61" s="32"/>
      <c r="O61" s="32"/>
      <c r="P61" s="249"/>
      <c r="Q61" s="328">
        <f t="shared" si="3"/>
        <v>13</v>
      </c>
      <c r="R61" s="232"/>
      <c r="S61" s="182">
        <f>Q60+Q61+Q62+R60+R61+R62</f>
        <v>39</v>
      </c>
      <c r="T61" s="84" t="s">
        <v>18</v>
      </c>
      <c r="U61" s="31"/>
      <c r="V61" s="31"/>
      <c r="W61" s="31"/>
      <c r="X61" s="31"/>
      <c r="Y61" s="318"/>
      <c r="Z61" s="35"/>
    </row>
    <row r="62" spans="1:26" ht="13.5" thickBot="1">
      <c r="A62" s="46"/>
      <c r="B62" s="67" t="s">
        <v>19</v>
      </c>
      <c r="C62" s="227">
        <v>29</v>
      </c>
      <c r="D62" s="250"/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5</v>
      </c>
      <c r="K62" s="37">
        <v>2</v>
      </c>
      <c r="L62" s="37">
        <v>3</v>
      </c>
      <c r="M62" s="37">
        <v>1</v>
      </c>
      <c r="N62" s="37"/>
      <c r="O62" s="37"/>
      <c r="P62" s="251"/>
      <c r="Q62" s="329">
        <f t="shared" si="3"/>
        <v>11</v>
      </c>
      <c r="R62" s="233"/>
      <c r="S62" s="183"/>
      <c r="T62" s="85" t="s">
        <v>15</v>
      </c>
      <c r="U62" s="36"/>
      <c r="V62" s="36"/>
      <c r="W62" s="36"/>
      <c r="X62" s="36"/>
      <c r="Y62" s="307">
        <f>S61/27</f>
        <v>1.4444444444444444</v>
      </c>
      <c r="Z62" s="39"/>
    </row>
    <row r="63" spans="1:26" ht="13.5" thickTop="1">
      <c r="A63" s="221">
        <v>20</v>
      </c>
      <c r="B63" s="290" t="s">
        <v>9</v>
      </c>
      <c r="C63" s="291" t="s">
        <v>50</v>
      </c>
      <c r="D63" s="252"/>
      <c r="E63" s="19">
        <v>0</v>
      </c>
      <c r="F63" s="19">
        <v>5</v>
      </c>
      <c r="G63" s="19">
        <v>3</v>
      </c>
      <c r="H63" s="19">
        <v>1</v>
      </c>
      <c r="I63" s="19">
        <v>2</v>
      </c>
      <c r="J63" s="19">
        <v>2</v>
      </c>
      <c r="K63" s="19">
        <v>2</v>
      </c>
      <c r="L63" s="19">
        <v>5</v>
      </c>
      <c r="M63" s="19">
        <v>1</v>
      </c>
      <c r="N63" s="19"/>
      <c r="O63" s="19"/>
      <c r="P63" s="253"/>
      <c r="Q63" s="330">
        <f t="shared" si="1"/>
        <v>21</v>
      </c>
      <c r="R63" s="243"/>
      <c r="S63" s="244"/>
      <c r="T63" s="245">
        <v>9</v>
      </c>
      <c r="U63" s="18">
        <v>5</v>
      </c>
      <c r="V63" s="18">
        <v>8</v>
      </c>
      <c r="W63" s="18">
        <v>2</v>
      </c>
      <c r="X63" s="18">
        <v>3</v>
      </c>
      <c r="Y63" s="321"/>
      <c r="Z63" s="151"/>
    </row>
    <row r="64" spans="1:26" ht="12.75">
      <c r="A64" s="52"/>
      <c r="B64" s="69" t="s">
        <v>55</v>
      </c>
      <c r="C64" s="198" t="s">
        <v>12</v>
      </c>
      <c r="D64" s="254"/>
      <c r="E64" s="13">
        <v>0</v>
      </c>
      <c r="F64" s="13">
        <v>1</v>
      </c>
      <c r="G64" s="13">
        <v>2</v>
      </c>
      <c r="H64" s="13">
        <v>2</v>
      </c>
      <c r="I64" s="13">
        <v>0</v>
      </c>
      <c r="J64" s="13">
        <v>2</v>
      </c>
      <c r="K64" s="13">
        <v>2</v>
      </c>
      <c r="L64" s="13">
        <v>0</v>
      </c>
      <c r="M64" s="13">
        <v>0</v>
      </c>
      <c r="N64" s="13"/>
      <c r="O64" s="13"/>
      <c r="P64" s="123"/>
      <c r="Q64" s="331">
        <f t="shared" si="1"/>
        <v>9</v>
      </c>
      <c r="R64" s="238"/>
      <c r="S64" s="241">
        <f>Q63+Q64+Q65+R63+R64+R65</f>
        <v>42</v>
      </c>
      <c r="T64" s="16" t="s">
        <v>18</v>
      </c>
      <c r="U64" s="12"/>
      <c r="V64" s="12"/>
      <c r="W64" s="12"/>
      <c r="X64" s="12"/>
      <c r="Y64" s="322"/>
      <c r="Z64" s="22"/>
    </row>
    <row r="65" spans="1:26" ht="13.5" thickBot="1">
      <c r="A65" s="335"/>
      <c r="B65" s="70" t="s">
        <v>14</v>
      </c>
      <c r="C65" s="283">
        <v>21</v>
      </c>
      <c r="D65" s="262"/>
      <c r="E65" s="41">
        <v>0</v>
      </c>
      <c r="F65" s="41">
        <v>5</v>
      </c>
      <c r="G65" s="41">
        <v>1</v>
      </c>
      <c r="H65" s="41">
        <v>1</v>
      </c>
      <c r="I65" s="41">
        <v>0</v>
      </c>
      <c r="J65" s="41">
        <v>3</v>
      </c>
      <c r="K65" s="41">
        <v>0</v>
      </c>
      <c r="L65" s="41">
        <v>0</v>
      </c>
      <c r="M65" s="41">
        <v>2</v>
      </c>
      <c r="N65" s="41"/>
      <c r="O65" s="41"/>
      <c r="P65" s="263"/>
      <c r="Q65" s="332">
        <f t="shared" si="1"/>
        <v>12</v>
      </c>
      <c r="R65" s="264"/>
      <c r="S65" s="265"/>
      <c r="T65" s="284" t="s">
        <v>15</v>
      </c>
      <c r="U65" s="40"/>
      <c r="V65" s="40"/>
      <c r="W65" s="40"/>
      <c r="X65" s="40"/>
      <c r="Y65" s="323">
        <f>S64/27</f>
        <v>1.5555555555555556</v>
      </c>
      <c r="Z65" s="154"/>
    </row>
    <row r="66" spans="1:26" ht="13.5" thickTop="1">
      <c r="A66" s="44">
        <v>21</v>
      </c>
      <c r="B66" s="299" t="s">
        <v>59</v>
      </c>
      <c r="C66" s="300" t="s">
        <v>60</v>
      </c>
      <c r="D66" s="246"/>
      <c r="E66" s="28">
        <v>3</v>
      </c>
      <c r="F66" s="28">
        <v>3</v>
      </c>
      <c r="G66" s="28">
        <v>5</v>
      </c>
      <c r="H66" s="28">
        <v>3</v>
      </c>
      <c r="I66" s="28">
        <v>5</v>
      </c>
      <c r="J66" s="28">
        <v>5</v>
      </c>
      <c r="K66" s="28">
        <v>3</v>
      </c>
      <c r="L66" s="28">
        <v>3</v>
      </c>
      <c r="M66" s="28">
        <v>5</v>
      </c>
      <c r="N66" s="28"/>
      <c r="O66" s="28"/>
      <c r="P66" s="247"/>
      <c r="Q66" s="327">
        <f t="shared" si="1"/>
        <v>35</v>
      </c>
      <c r="R66" s="231"/>
      <c r="S66" s="181"/>
      <c r="T66" s="83">
        <v>1</v>
      </c>
      <c r="U66" s="27">
        <v>4</v>
      </c>
      <c r="V66" s="27">
        <v>1</v>
      </c>
      <c r="W66" s="27">
        <v>7</v>
      </c>
      <c r="X66" s="27">
        <v>14</v>
      </c>
      <c r="Y66" s="317"/>
      <c r="Z66" s="30"/>
    </row>
    <row r="67" spans="1:26" ht="12.75">
      <c r="A67" s="45"/>
      <c r="B67" s="66" t="s">
        <v>55</v>
      </c>
      <c r="C67" s="205" t="s">
        <v>24</v>
      </c>
      <c r="D67" s="248"/>
      <c r="E67" s="32">
        <v>0</v>
      </c>
      <c r="F67" s="32">
        <v>5</v>
      </c>
      <c r="G67" s="32">
        <v>5</v>
      </c>
      <c r="H67" s="32">
        <v>1</v>
      </c>
      <c r="I67" s="32">
        <v>5</v>
      </c>
      <c r="J67" s="32">
        <v>5</v>
      </c>
      <c r="K67" s="32">
        <v>1</v>
      </c>
      <c r="L67" s="32">
        <v>3</v>
      </c>
      <c r="M67" s="32">
        <v>5</v>
      </c>
      <c r="N67" s="32"/>
      <c r="O67" s="32"/>
      <c r="P67" s="249"/>
      <c r="Q67" s="328">
        <f t="shared" si="1"/>
        <v>30</v>
      </c>
      <c r="R67" s="232"/>
      <c r="S67" s="182">
        <f>Q66+Q67+Q68+R66+R67+R68</f>
        <v>97</v>
      </c>
      <c r="T67" s="84"/>
      <c r="U67" s="31"/>
      <c r="V67" s="31"/>
      <c r="W67" s="31"/>
      <c r="X67" s="31"/>
      <c r="Y67" s="318"/>
      <c r="Z67" s="35"/>
    </row>
    <row r="68" spans="1:26" ht="13.5" thickBot="1">
      <c r="A68" s="46"/>
      <c r="B68" s="67" t="s">
        <v>25</v>
      </c>
      <c r="C68" s="227">
        <v>44</v>
      </c>
      <c r="D68" s="250"/>
      <c r="E68" s="37">
        <v>1</v>
      </c>
      <c r="F68" s="37">
        <v>2</v>
      </c>
      <c r="G68" s="37">
        <v>5</v>
      </c>
      <c r="H68" s="37">
        <v>1</v>
      </c>
      <c r="I68" s="37">
        <v>5</v>
      </c>
      <c r="J68" s="37">
        <v>5</v>
      </c>
      <c r="K68" s="37">
        <v>3</v>
      </c>
      <c r="L68" s="37">
        <v>5</v>
      </c>
      <c r="M68" s="37">
        <v>5</v>
      </c>
      <c r="N68" s="37"/>
      <c r="O68" s="37"/>
      <c r="P68" s="251"/>
      <c r="Q68" s="329">
        <f t="shared" si="1"/>
        <v>32</v>
      </c>
      <c r="R68" s="233"/>
      <c r="S68" s="183"/>
      <c r="T68" s="85"/>
      <c r="U68" s="36"/>
      <c r="V68" s="36"/>
      <c r="W68" s="36"/>
      <c r="X68" s="36"/>
      <c r="Y68" s="307">
        <f>S67/27</f>
        <v>3.5925925925925926</v>
      </c>
      <c r="Z68" s="39"/>
    </row>
    <row r="69" spans="1:26" ht="13.5" thickTop="1">
      <c r="A69" s="221">
        <v>22</v>
      </c>
      <c r="B69" s="290" t="s">
        <v>61</v>
      </c>
      <c r="C69" s="291" t="s">
        <v>62</v>
      </c>
      <c r="D69" s="252"/>
      <c r="E69" s="19">
        <v>1</v>
      </c>
      <c r="F69" s="19">
        <v>5</v>
      </c>
      <c r="G69" s="19">
        <v>5</v>
      </c>
      <c r="H69" s="19">
        <v>5</v>
      </c>
      <c r="I69" s="19">
        <v>5</v>
      </c>
      <c r="J69" s="19">
        <v>5</v>
      </c>
      <c r="K69" s="19">
        <v>3</v>
      </c>
      <c r="L69" s="19">
        <v>3</v>
      </c>
      <c r="M69" s="19">
        <v>5</v>
      </c>
      <c r="N69" s="19"/>
      <c r="O69" s="19"/>
      <c r="P69" s="253"/>
      <c r="Q69" s="330">
        <f>SUM(D69:P69)</f>
        <v>37</v>
      </c>
      <c r="R69" s="243"/>
      <c r="S69" s="244"/>
      <c r="T69" s="245">
        <v>0</v>
      </c>
      <c r="U69" s="18">
        <v>1</v>
      </c>
      <c r="V69" s="18">
        <v>1</v>
      </c>
      <c r="W69" s="18">
        <v>4</v>
      </c>
      <c r="X69" s="18">
        <v>21</v>
      </c>
      <c r="Y69" s="321"/>
      <c r="Z69" s="151"/>
    </row>
    <row r="70" spans="1:26" ht="12.75">
      <c r="A70" s="52"/>
      <c r="B70" s="69" t="s">
        <v>55</v>
      </c>
      <c r="C70" s="198" t="s">
        <v>24</v>
      </c>
      <c r="D70" s="254"/>
      <c r="E70" s="13">
        <v>5</v>
      </c>
      <c r="F70" s="13">
        <v>5</v>
      </c>
      <c r="G70" s="13">
        <v>5</v>
      </c>
      <c r="H70" s="13">
        <v>5</v>
      </c>
      <c r="I70" s="13">
        <v>5</v>
      </c>
      <c r="J70" s="13">
        <v>5</v>
      </c>
      <c r="K70" s="13">
        <v>2</v>
      </c>
      <c r="L70" s="13">
        <v>5</v>
      </c>
      <c r="M70" s="13">
        <v>5</v>
      </c>
      <c r="N70" s="13"/>
      <c r="O70" s="13"/>
      <c r="P70" s="123"/>
      <c r="Q70" s="331">
        <f>SUM(D70:P70)</f>
        <v>42</v>
      </c>
      <c r="R70" s="238"/>
      <c r="S70" s="241">
        <f>Q69+Q70+Q71+R69+R70+R71</f>
        <v>120</v>
      </c>
      <c r="T70" s="16"/>
      <c r="U70" s="12"/>
      <c r="V70" s="12"/>
      <c r="W70" s="12"/>
      <c r="X70" s="12"/>
      <c r="Y70" s="322"/>
      <c r="Z70" s="22"/>
    </row>
    <row r="71" spans="1:26" ht="13.5" thickBot="1">
      <c r="A71" s="53"/>
      <c r="B71" s="72" t="s">
        <v>25</v>
      </c>
      <c r="C71" s="202">
        <v>23</v>
      </c>
      <c r="D71" s="255"/>
      <c r="E71" s="24">
        <v>3</v>
      </c>
      <c r="F71" s="24">
        <v>3</v>
      </c>
      <c r="G71" s="24">
        <v>5</v>
      </c>
      <c r="H71" s="24">
        <v>5</v>
      </c>
      <c r="I71" s="24">
        <v>5</v>
      </c>
      <c r="J71" s="24">
        <v>5</v>
      </c>
      <c r="K71" s="24">
        <v>5</v>
      </c>
      <c r="L71" s="24">
        <v>5</v>
      </c>
      <c r="M71" s="24">
        <v>5</v>
      </c>
      <c r="N71" s="24"/>
      <c r="O71" s="24"/>
      <c r="P71" s="125"/>
      <c r="Q71" s="333">
        <f>SUM(D71:P71)</f>
        <v>41</v>
      </c>
      <c r="R71" s="239"/>
      <c r="S71" s="242"/>
      <c r="T71" s="86"/>
      <c r="U71" s="23"/>
      <c r="V71" s="23"/>
      <c r="W71" s="23"/>
      <c r="X71" s="23"/>
      <c r="Y71" s="324">
        <f>S70/33</f>
        <v>3.6363636363636362</v>
      </c>
      <c r="Z71" s="26"/>
    </row>
    <row r="72" ht="13.5" thickTop="1"/>
  </sheetData>
  <sheetProtection/>
  <printOptions/>
  <pageMargins left="0.2" right="0.21" top="1" bottom="0.84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4.7109375" style="50" customWidth="1"/>
    <col min="2" max="2" width="10.00390625" style="73" customWidth="1"/>
    <col min="3" max="3" width="10.140625" style="73" customWidth="1"/>
    <col min="4" max="4" width="5.8515625" style="73" customWidth="1"/>
    <col min="5" max="5" width="9.7109375" style="1" customWidth="1"/>
    <col min="6" max="6" width="12.28125" style="1" customWidth="1"/>
    <col min="7" max="8" width="5.7109375" style="6" customWidth="1"/>
    <col min="9" max="9" width="5.7109375" style="7" customWidth="1"/>
    <col min="10" max="10" width="3.00390625" style="6" customWidth="1"/>
    <col min="11" max="11" width="5.28125" style="50" customWidth="1"/>
    <col min="12" max="18" width="2.8515625" style="7" customWidth="1"/>
    <col min="19" max="16384" width="9.140625" style="1" customWidth="1"/>
  </cols>
  <sheetData>
    <row r="1" spans="1:18" s="3" customFormat="1" ht="22.5">
      <c r="A1" s="338" t="s">
        <v>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s="3" customFormat="1" ht="19.5" thickBot="1">
      <c r="A2" s="99" t="s">
        <v>64</v>
      </c>
      <c r="B2" s="105"/>
      <c r="C2" s="105"/>
      <c r="D2" s="105"/>
      <c r="E2" s="2"/>
      <c r="F2" s="2"/>
      <c r="G2" s="2"/>
      <c r="H2" s="2"/>
      <c r="I2" s="4"/>
      <c r="J2" s="2"/>
      <c r="K2" s="100"/>
      <c r="L2" s="4"/>
      <c r="M2" s="4"/>
      <c r="N2" s="4"/>
      <c r="O2" s="4"/>
      <c r="P2" s="4"/>
      <c r="Q2" s="4"/>
      <c r="R2" s="4"/>
    </row>
    <row r="3" spans="1:18" ht="13.5" thickTop="1">
      <c r="A3" s="101"/>
      <c r="B3" s="104"/>
      <c r="C3" s="104" t="s">
        <v>76</v>
      </c>
      <c r="D3" s="104"/>
      <c r="E3" s="102"/>
      <c r="F3" s="103"/>
      <c r="G3" s="166"/>
      <c r="H3" s="167"/>
      <c r="I3" s="168"/>
      <c r="J3" s="169"/>
      <c r="K3" s="179"/>
      <c r="L3" s="170"/>
      <c r="M3" s="170"/>
      <c r="N3" s="170"/>
      <c r="O3" s="170"/>
      <c r="P3" s="170"/>
      <c r="Q3" s="170"/>
      <c r="R3" s="171"/>
    </row>
    <row r="4" spans="1:18" ht="13.5" thickBot="1">
      <c r="A4" s="107" t="s">
        <v>77</v>
      </c>
      <c r="B4" s="108"/>
      <c r="C4" s="108"/>
      <c r="D4" s="108"/>
      <c r="E4" s="109"/>
      <c r="F4" s="110"/>
      <c r="G4" s="172" t="s">
        <v>65</v>
      </c>
      <c r="H4" s="173" t="s">
        <v>66</v>
      </c>
      <c r="I4" s="174" t="s">
        <v>67</v>
      </c>
      <c r="J4" s="175" t="s">
        <v>7</v>
      </c>
      <c r="K4" s="180" t="s">
        <v>68</v>
      </c>
      <c r="L4" s="176">
        <v>0</v>
      </c>
      <c r="M4" s="177">
        <v>1</v>
      </c>
      <c r="N4" s="177">
        <v>2</v>
      </c>
      <c r="O4" s="177">
        <v>3</v>
      </c>
      <c r="P4" s="177">
        <v>5</v>
      </c>
      <c r="Q4" s="177" t="s">
        <v>5</v>
      </c>
      <c r="R4" s="178">
        <v>20</v>
      </c>
    </row>
    <row r="5" spans="1:18" ht="13.5" thickTop="1">
      <c r="A5" s="131">
        <v>1</v>
      </c>
      <c r="B5" s="147" t="s">
        <v>9</v>
      </c>
      <c r="C5" s="111" t="s">
        <v>10</v>
      </c>
      <c r="D5" s="65" t="s">
        <v>32</v>
      </c>
      <c r="E5" s="8" t="s">
        <v>12</v>
      </c>
      <c r="F5" s="30" t="s">
        <v>14</v>
      </c>
      <c r="G5" s="140">
        <v>6</v>
      </c>
      <c r="H5" s="9">
        <v>0</v>
      </c>
      <c r="I5" s="9">
        <v>0</v>
      </c>
      <c r="J5" s="158"/>
      <c r="K5" s="181">
        <f>SUM(G5:J5)</f>
        <v>6</v>
      </c>
      <c r="L5" s="140">
        <v>34</v>
      </c>
      <c r="M5" s="9">
        <v>1</v>
      </c>
      <c r="N5" s="9">
        <v>0</v>
      </c>
      <c r="O5" s="9">
        <v>0</v>
      </c>
      <c r="P5" s="9">
        <v>1</v>
      </c>
      <c r="Q5" s="9"/>
      <c r="R5" s="122"/>
    </row>
    <row r="6" spans="1:18" ht="12.75">
      <c r="A6" s="132">
        <v>2</v>
      </c>
      <c r="B6" s="148" t="s">
        <v>16</v>
      </c>
      <c r="C6" s="33" t="s">
        <v>17</v>
      </c>
      <c r="D6" s="66" t="s">
        <v>32</v>
      </c>
      <c r="E6" s="12" t="s">
        <v>12</v>
      </c>
      <c r="F6" s="35" t="s">
        <v>19</v>
      </c>
      <c r="G6" s="141">
        <v>3</v>
      </c>
      <c r="H6" s="13">
        <v>1</v>
      </c>
      <c r="I6" s="13">
        <v>3</v>
      </c>
      <c r="J6" s="159"/>
      <c r="K6" s="182">
        <f aca="true" t="shared" si="0" ref="K6:K26">SUM(G6:J6)</f>
        <v>7</v>
      </c>
      <c r="L6" s="144">
        <v>30</v>
      </c>
      <c r="M6" s="13">
        <v>5</v>
      </c>
      <c r="N6" s="13">
        <v>1</v>
      </c>
      <c r="O6" s="13">
        <v>0</v>
      </c>
      <c r="P6" s="13">
        <v>0</v>
      </c>
      <c r="Q6" s="13"/>
      <c r="R6" s="123"/>
    </row>
    <row r="7" spans="1:18" ht="12.75">
      <c r="A7" s="132">
        <v>3</v>
      </c>
      <c r="B7" s="148" t="s">
        <v>20</v>
      </c>
      <c r="C7" s="33" t="s">
        <v>21</v>
      </c>
      <c r="D7" s="66" t="s">
        <v>32</v>
      </c>
      <c r="E7" s="12" t="s">
        <v>12</v>
      </c>
      <c r="F7" s="35" t="s">
        <v>14</v>
      </c>
      <c r="G7" s="141">
        <v>4</v>
      </c>
      <c r="H7" s="13">
        <v>4</v>
      </c>
      <c r="I7" s="13">
        <v>0</v>
      </c>
      <c r="J7" s="159"/>
      <c r="K7" s="182">
        <f t="shared" si="0"/>
        <v>8</v>
      </c>
      <c r="L7" s="144">
        <v>30</v>
      </c>
      <c r="M7" s="13">
        <v>5</v>
      </c>
      <c r="N7" s="13">
        <v>0</v>
      </c>
      <c r="O7" s="13">
        <v>1</v>
      </c>
      <c r="P7" s="13">
        <v>0</v>
      </c>
      <c r="Q7" s="13"/>
      <c r="R7" s="123"/>
    </row>
    <row r="8" spans="1:18" ht="12.75">
      <c r="A8" s="132">
        <v>4</v>
      </c>
      <c r="B8" s="148" t="s">
        <v>22</v>
      </c>
      <c r="C8" s="33" t="s">
        <v>23</v>
      </c>
      <c r="D8" s="66" t="s">
        <v>32</v>
      </c>
      <c r="E8" s="12" t="s">
        <v>24</v>
      </c>
      <c r="F8" s="35" t="s">
        <v>25</v>
      </c>
      <c r="G8" s="141">
        <v>5</v>
      </c>
      <c r="H8" s="13">
        <v>3</v>
      </c>
      <c r="I8" s="13">
        <v>1</v>
      </c>
      <c r="J8" s="159"/>
      <c r="K8" s="182">
        <f t="shared" si="0"/>
        <v>9</v>
      </c>
      <c r="L8" s="144">
        <v>29</v>
      </c>
      <c r="M8" s="13">
        <v>5</v>
      </c>
      <c r="N8" s="13">
        <v>2</v>
      </c>
      <c r="O8" s="13">
        <v>0</v>
      </c>
      <c r="P8" s="13">
        <v>0</v>
      </c>
      <c r="Q8" s="13"/>
      <c r="R8" s="123"/>
    </row>
    <row r="9" spans="1:18" ht="14.25" customHeight="1">
      <c r="A9" s="132">
        <v>5</v>
      </c>
      <c r="B9" s="148" t="s">
        <v>26</v>
      </c>
      <c r="C9" s="33" t="s">
        <v>27</v>
      </c>
      <c r="D9" s="66" t="s">
        <v>32</v>
      </c>
      <c r="E9" s="12" t="s">
        <v>24</v>
      </c>
      <c r="F9" s="35" t="s">
        <v>25</v>
      </c>
      <c r="G9" s="141">
        <v>3</v>
      </c>
      <c r="H9" s="13">
        <v>3</v>
      </c>
      <c r="I9" s="13">
        <v>5</v>
      </c>
      <c r="J9" s="159"/>
      <c r="K9" s="182">
        <f t="shared" si="0"/>
        <v>11</v>
      </c>
      <c r="L9" s="144">
        <v>28</v>
      </c>
      <c r="M9" s="13">
        <v>6</v>
      </c>
      <c r="N9" s="13">
        <v>1</v>
      </c>
      <c r="O9" s="13">
        <v>1</v>
      </c>
      <c r="P9" s="13">
        <v>0</v>
      </c>
      <c r="Q9" s="13"/>
      <c r="R9" s="123"/>
    </row>
    <row r="10" spans="1:18" ht="14.25" customHeight="1">
      <c r="A10" s="132">
        <v>6</v>
      </c>
      <c r="B10" s="148" t="s">
        <v>28</v>
      </c>
      <c r="C10" s="33" t="s">
        <v>29</v>
      </c>
      <c r="D10" s="66" t="s">
        <v>32</v>
      </c>
      <c r="E10" s="12" t="s">
        <v>24</v>
      </c>
      <c r="F10" s="35" t="s">
        <v>25</v>
      </c>
      <c r="G10" s="141">
        <v>8</v>
      </c>
      <c r="H10" s="13">
        <v>3</v>
      </c>
      <c r="I10" s="13">
        <v>10</v>
      </c>
      <c r="J10" s="159"/>
      <c r="K10" s="182">
        <f t="shared" si="0"/>
        <v>21</v>
      </c>
      <c r="L10" s="144">
        <v>26</v>
      </c>
      <c r="M10" s="13">
        <v>6</v>
      </c>
      <c r="N10" s="13">
        <v>1</v>
      </c>
      <c r="O10" s="13">
        <v>1</v>
      </c>
      <c r="P10" s="13">
        <v>2</v>
      </c>
      <c r="Q10" s="13"/>
      <c r="R10" s="123"/>
    </row>
    <row r="11" spans="1:18" ht="14.25" customHeight="1">
      <c r="A11" s="132">
        <v>7</v>
      </c>
      <c r="B11" s="148" t="s">
        <v>30</v>
      </c>
      <c r="C11" s="33" t="s">
        <v>31</v>
      </c>
      <c r="D11" s="66" t="s">
        <v>32</v>
      </c>
      <c r="E11" s="12" t="s">
        <v>33</v>
      </c>
      <c r="F11" s="35" t="s">
        <v>34</v>
      </c>
      <c r="G11" s="141">
        <v>15</v>
      </c>
      <c r="H11" s="13">
        <v>6</v>
      </c>
      <c r="I11" s="13">
        <v>9</v>
      </c>
      <c r="J11" s="159"/>
      <c r="K11" s="182">
        <f t="shared" si="0"/>
        <v>30</v>
      </c>
      <c r="L11" s="144">
        <v>18</v>
      </c>
      <c r="M11" s="13">
        <v>13</v>
      </c>
      <c r="N11" s="13">
        <v>2</v>
      </c>
      <c r="O11" s="13">
        <v>1</v>
      </c>
      <c r="P11" s="13">
        <v>2</v>
      </c>
      <c r="Q11" s="13"/>
      <c r="R11" s="123"/>
    </row>
    <row r="12" spans="1:18" ht="14.25" customHeight="1">
      <c r="A12" s="132">
        <v>8</v>
      </c>
      <c r="B12" s="148" t="s">
        <v>35</v>
      </c>
      <c r="C12" s="33" t="s">
        <v>23</v>
      </c>
      <c r="D12" s="66" t="s">
        <v>32</v>
      </c>
      <c r="E12" s="12" t="s">
        <v>12</v>
      </c>
      <c r="F12" s="35" t="s">
        <v>14</v>
      </c>
      <c r="G12" s="141">
        <v>10</v>
      </c>
      <c r="H12" s="13">
        <v>10</v>
      </c>
      <c r="I12" s="13">
        <v>14</v>
      </c>
      <c r="J12" s="159"/>
      <c r="K12" s="182">
        <f t="shared" si="0"/>
        <v>34</v>
      </c>
      <c r="L12" s="144">
        <v>21</v>
      </c>
      <c r="M12" s="13">
        <v>7</v>
      </c>
      <c r="N12" s="13">
        <v>3</v>
      </c>
      <c r="O12" s="13">
        <v>2</v>
      </c>
      <c r="P12" s="13">
        <v>3</v>
      </c>
      <c r="Q12" s="13"/>
      <c r="R12" s="123"/>
    </row>
    <row r="13" spans="1:18" ht="14.25" customHeight="1">
      <c r="A13" s="132">
        <v>9</v>
      </c>
      <c r="B13" s="148" t="s">
        <v>36</v>
      </c>
      <c r="C13" s="33" t="s">
        <v>37</v>
      </c>
      <c r="D13" s="66" t="s">
        <v>32</v>
      </c>
      <c r="E13" s="12" t="s">
        <v>12</v>
      </c>
      <c r="F13" s="35" t="s">
        <v>19</v>
      </c>
      <c r="G13" s="141">
        <v>10</v>
      </c>
      <c r="H13" s="13">
        <v>9</v>
      </c>
      <c r="I13" s="13">
        <v>17</v>
      </c>
      <c r="J13" s="159"/>
      <c r="K13" s="182">
        <f t="shared" si="0"/>
        <v>36</v>
      </c>
      <c r="L13" s="144">
        <v>19</v>
      </c>
      <c r="M13" s="13">
        <v>7</v>
      </c>
      <c r="N13" s="13">
        <v>5</v>
      </c>
      <c r="O13" s="13">
        <v>3</v>
      </c>
      <c r="P13" s="13">
        <v>2</v>
      </c>
      <c r="Q13" s="13"/>
      <c r="R13" s="123"/>
    </row>
    <row r="14" spans="1:18" ht="13.5" thickBot="1">
      <c r="A14" s="133">
        <v>10</v>
      </c>
      <c r="B14" s="149" t="s">
        <v>38</v>
      </c>
      <c r="C14" s="124" t="s">
        <v>39</v>
      </c>
      <c r="D14" s="67" t="s">
        <v>32</v>
      </c>
      <c r="E14" s="23" t="s">
        <v>12</v>
      </c>
      <c r="F14" s="39" t="s">
        <v>19</v>
      </c>
      <c r="G14" s="142">
        <v>27</v>
      </c>
      <c r="H14" s="24">
        <v>30</v>
      </c>
      <c r="I14" s="24">
        <v>20</v>
      </c>
      <c r="J14" s="160"/>
      <c r="K14" s="183">
        <f t="shared" si="0"/>
        <v>77</v>
      </c>
      <c r="L14" s="163">
        <v>5</v>
      </c>
      <c r="M14" s="24">
        <v>8</v>
      </c>
      <c r="N14" s="24">
        <v>6</v>
      </c>
      <c r="O14" s="24">
        <v>14</v>
      </c>
      <c r="P14" s="24">
        <v>3</v>
      </c>
      <c r="Q14" s="24"/>
      <c r="R14" s="125"/>
    </row>
    <row r="15" spans="1:18" ht="13.5" thickTop="1">
      <c r="A15" s="134">
        <v>11</v>
      </c>
      <c r="B15" s="150" t="s">
        <v>40</v>
      </c>
      <c r="C15" s="119" t="s">
        <v>41</v>
      </c>
      <c r="D15" s="120" t="s">
        <v>42</v>
      </c>
      <c r="E15" s="18" t="s">
        <v>24</v>
      </c>
      <c r="F15" s="190" t="s">
        <v>19</v>
      </c>
      <c r="G15" s="143">
        <v>16</v>
      </c>
      <c r="H15" s="19">
        <v>21</v>
      </c>
      <c r="I15" s="19">
        <v>16</v>
      </c>
      <c r="J15" s="161"/>
      <c r="K15" s="184">
        <f t="shared" si="0"/>
        <v>53</v>
      </c>
      <c r="L15" s="164">
        <v>13</v>
      </c>
      <c r="M15" s="19">
        <v>8</v>
      </c>
      <c r="N15" s="19">
        <v>6</v>
      </c>
      <c r="O15" s="19">
        <v>6</v>
      </c>
      <c r="P15" s="19">
        <v>3</v>
      </c>
      <c r="Q15" s="19"/>
      <c r="R15" s="121"/>
    </row>
    <row r="16" spans="1:18" ht="12.75">
      <c r="A16" s="135">
        <v>12</v>
      </c>
      <c r="B16" s="152" t="s">
        <v>43</v>
      </c>
      <c r="C16" s="113" t="s">
        <v>44</v>
      </c>
      <c r="D16" s="114" t="s">
        <v>42</v>
      </c>
      <c r="E16" s="12" t="s">
        <v>12</v>
      </c>
      <c r="F16" s="191" t="s">
        <v>19</v>
      </c>
      <c r="G16" s="141">
        <v>21</v>
      </c>
      <c r="H16" s="13">
        <v>16</v>
      </c>
      <c r="I16" s="13">
        <v>26</v>
      </c>
      <c r="J16" s="159"/>
      <c r="K16" s="185">
        <f t="shared" si="0"/>
        <v>63</v>
      </c>
      <c r="L16" s="144">
        <v>12</v>
      </c>
      <c r="M16" s="13">
        <v>6</v>
      </c>
      <c r="N16" s="13">
        <v>3</v>
      </c>
      <c r="O16" s="13">
        <v>12</v>
      </c>
      <c r="P16" s="13">
        <v>3</v>
      </c>
      <c r="Q16" s="13"/>
      <c r="R16" s="112"/>
    </row>
    <row r="17" spans="1:18" ht="12.75">
      <c r="A17" s="135">
        <v>13</v>
      </c>
      <c r="B17" s="152" t="s">
        <v>45</v>
      </c>
      <c r="C17" s="113" t="s">
        <v>46</v>
      </c>
      <c r="D17" s="114" t="s">
        <v>42</v>
      </c>
      <c r="E17" s="12" t="s">
        <v>12</v>
      </c>
      <c r="F17" s="191" t="s">
        <v>19</v>
      </c>
      <c r="G17" s="144">
        <v>30</v>
      </c>
      <c r="H17" s="15">
        <v>28</v>
      </c>
      <c r="I17" s="13">
        <v>27</v>
      </c>
      <c r="J17" s="159"/>
      <c r="K17" s="185">
        <f t="shared" si="0"/>
        <v>85</v>
      </c>
      <c r="L17" s="144">
        <v>9</v>
      </c>
      <c r="M17" s="13">
        <v>3</v>
      </c>
      <c r="N17" s="13">
        <v>2</v>
      </c>
      <c r="O17" s="13">
        <v>16</v>
      </c>
      <c r="P17" s="13">
        <v>6</v>
      </c>
      <c r="Q17" s="13"/>
      <c r="R17" s="112"/>
    </row>
    <row r="18" spans="1:18" ht="12.75">
      <c r="A18" s="135">
        <v>14</v>
      </c>
      <c r="B18" s="152" t="s">
        <v>69</v>
      </c>
      <c r="C18" s="113" t="s">
        <v>48</v>
      </c>
      <c r="D18" s="114" t="s">
        <v>42</v>
      </c>
      <c r="E18" s="12" t="s">
        <v>12</v>
      </c>
      <c r="F18" s="191" t="s">
        <v>19</v>
      </c>
      <c r="G18" s="141">
        <v>36</v>
      </c>
      <c r="H18" s="13">
        <v>41</v>
      </c>
      <c r="I18" s="13">
        <v>31</v>
      </c>
      <c r="J18" s="159"/>
      <c r="K18" s="185">
        <f t="shared" si="0"/>
        <v>108</v>
      </c>
      <c r="L18" s="144">
        <v>4</v>
      </c>
      <c r="M18" s="13">
        <v>3</v>
      </c>
      <c r="N18" s="13">
        <v>0</v>
      </c>
      <c r="O18" s="13">
        <v>20</v>
      </c>
      <c r="P18" s="13">
        <v>9</v>
      </c>
      <c r="Q18" s="13"/>
      <c r="R18" s="112"/>
    </row>
    <row r="19" spans="1:18" ht="12.75">
      <c r="A19" s="135">
        <v>15</v>
      </c>
      <c r="B19" s="152" t="s">
        <v>70</v>
      </c>
      <c r="C19" s="113" t="s">
        <v>50</v>
      </c>
      <c r="D19" s="114" t="s">
        <v>42</v>
      </c>
      <c r="E19" s="12" t="s">
        <v>51</v>
      </c>
      <c r="F19" s="191" t="s">
        <v>19</v>
      </c>
      <c r="G19" s="141">
        <v>49</v>
      </c>
      <c r="H19" s="13">
        <v>46</v>
      </c>
      <c r="I19" s="13">
        <v>37</v>
      </c>
      <c r="J19" s="159"/>
      <c r="K19" s="185">
        <f t="shared" si="0"/>
        <v>132</v>
      </c>
      <c r="L19" s="144">
        <v>4</v>
      </c>
      <c r="M19" s="13">
        <v>1</v>
      </c>
      <c r="N19" s="13">
        <v>2</v>
      </c>
      <c r="O19" s="13">
        <v>9</v>
      </c>
      <c r="P19" s="13">
        <v>20</v>
      </c>
      <c r="Q19" s="13"/>
      <c r="R19" s="112"/>
    </row>
    <row r="20" spans="1:18" ht="13.5" thickBot="1">
      <c r="A20" s="136">
        <v>16</v>
      </c>
      <c r="B20" s="153" t="s">
        <v>52</v>
      </c>
      <c r="C20" s="126" t="s">
        <v>23</v>
      </c>
      <c r="D20" s="127" t="s">
        <v>42</v>
      </c>
      <c r="E20" s="40" t="s">
        <v>24</v>
      </c>
      <c r="F20" s="192" t="s">
        <v>25</v>
      </c>
      <c r="G20" s="145">
        <v>58</v>
      </c>
      <c r="H20" s="41" t="s">
        <v>78</v>
      </c>
      <c r="I20" s="41"/>
      <c r="J20" s="162"/>
      <c r="K20" s="186"/>
      <c r="L20" s="165"/>
      <c r="M20" s="41"/>
      <c r="N20" s="41"/>
      <c r="O20" s="41"/>
      <c r="P20" s="41"/>
      <c r="Q20" s="41"/>
      <c r="R20" s="128"/>
    </row>
    <row r="21" spans="1:18" ht="13.5" thickTop="1">
      <c r="A21" s="137">
        <v>17</v>
      </c>
      <c r="B21" s="155" t="s">
        <v>53</v>
      </c>
      <c r="C21" s="129" t="s">
        <v>54</v>
      </c>
      <c r="D21" s="130" t="s">
        <v>55</v>
      </c>
      <c r="E21" s="8" t="s">
        <v>24</v>
      </c>
      <c r="F21" s="193" t="s">
        <v>25</v>
      </c>
      <c r="G21" s="146">
        <v>7</v>
      </c>
      <c r="H21" s="9">
        <v>4</v>
      </c>
      <c r="I21" s="9">
        <v>6</v>
      </c>
      <c r="J21" s="158"/>
      <c r="K21" s="187">
        <f>SUM(G21:J21)</f>
        <v>17</v>
      </c>
      <c r="L21" s="140">
        <v>19</v>
      </c>
      <c r="M21" s="9">
        <v>4</v>
      </c>
      <c r="N21" s="9">
        <v>1</v>
      </c>
      <c r="O21" s="9">
        <v>2</v>
      </c>
      <c r="P21" s="9">
        <v>1</v>
      </c>
      <c r="Q21" s="9"/>
      <c r="R21" s="122"/>
    </row>
    <row r="22" spans="1:18" ht="12.75">
      <c r="A22" s="138">
        <v>18</v>
      </c>
      <c r="B22" s="156" t="s">
        <v>56</v>
      </c>
      <c r="C22" s="115" t="s">
        <v>57</v>
      </c>
      <c r="D22" s="116" t="s">
        <v>55</v>
      </c>
      <c r="E22" s="12" t="s">
        <v>12</v>
      </c>
      <c r="F22" s="194" t="s">
        <v>19</v>
      </c>
      <c r="G22" s="141">
        <v>13</v>
      </c>
      <c r="H22" s="13">
        <v>5</v>
      </c>
      <c r="I22" s="13">
        <v>15</v>
      </c>
      <c r="J22" s="159"/>
      <c r="K22" s="188">
        <f>SUM(G22:J22)</f>
        <v>33</v>
      </c>
      <c r="L22" s="144">
        <v>13</v>
      </c>
      <c r="M22" s="13">
        <v>5</v>
      </c>
      <c r="N22" s="13">
        <v>3</v>
      </c>
      <c r="O22" s="13">
        <v>4</v>
      </c>
      <c r="P22" s="13">
        <v>2</v>
      </c>
      <c r="Q22" s="13"/>
      <c r="R22" s="123"/>
    </row>
    <row r="23" spans="1:18" ht="12.75">
      <c r="A23" s="138">
        <v>19</v>
      </c>
      <c r="B23" s="156" t="s">
        <v>40</v>
      </c>
      <c r="C23" s="115" t="s">
        <v>58</v>
      </c>
      <c r="D23" s="116" t="s">
        <v>55</v>
      </c>
      <c r="E23" s="12" t="s">
        <v>12</v>
      </c>
      <c r="F23" s="194" t="s">
        <v>19</v>
      </c>
      <c r="G23" s="141">
        <v>15</v>
      </c>
      <c r="H23" s="13">
        <v>13</v>
      </c>
      <c r="I23" s="13">
        <v>11</v>
      </c>
      <c r="J23" s="159"/>
      <c r="K23" s="188">
        <f>SUM(G23:J23)</f>
        <v>39</v>
      </c>
      <c r="L23" s="144">
        <v>12</v>
      </c>
      <c r="M23" s="13">
        <v>6</v>
      </c>
      <c r="N23" s="13">
        <v>2</v>
      </c>
      <c r="O23" s="13">
        <v>3</v>
      </c>
      <c r="P23" s="13">
        <v>4</v>
      </c>
      <c r="Q23" s="13"/>
      <c r="R23" s="123"/>
    </row>
    <row r="24" spans="1:18" ht="12.75">
      <c r="A24" s="138">
        <v>20</v>
      </c>
      <c r="B24" s="156" t="s">
        <v>9</v>
      </c>
      <c r="C24" s="115" t="s">
        <v>50</v>
      </c>
      <c r="D24" s="116" t="s">
        <v>55</v>
      </c>
      <c r="E24" s="12" t="s">
        <v>12</v>
      </c>
      <c r="F24" s="194" t="s">
        <v>14</v>
      </c>
      <c r="G24" s="141">
        <v>21</v>
      </c>
      <c r="H24" s="13">
        <v>9</v>
      </c>
      <c r="I24" s="13">
        <v>12</v>
      </c>
      <c r="J24" s="159"/>
      <c r="K24" s="188">
        <f t="shared" si="0"/>
        <v>42</v>
      </c>
      <c r="L24" s="144">
        <v>9</v>
      </c>
      <c r="M24" s="13">
        <v>5</v>
      </c>
      <c r="N24" s="13">
        <v>8</v>
      </c>
      <c r="O24" s="13">
        <v>2</v>
      </c>
      <c r="P24" s="13">
        <v>3</v>
      </c>
      <c r="Q24" s="13"/>
      <c r="R24" s="123"/>
    </row>
    <row r="25" spans="1:18" ht="12.75">
      <c r="A25" s="138">
        <v>21</v>
      </c>
      <c r="B25" s="156" t="s">
        <v>59</v>
      </c>
      <c r="C25" s="115" t="s">
        <v>60</v>
      </c>
      <c r="D25" s="116" t="s">
        <v>55</v>
      </c>
      <c r="E25" s="12" t="s">
        <v>24</v>
      </c>
      <c r="F25" s="194" t="s">
        <v>25</v>
      </c>
      <c r="G25" s="141">
        <v>35</v>
      </c>
      <c r="H25" s="13">
        <v>30</v>
      </c>
      <c r="I25" s="13">
        <v>32</v>
      </c>
      <c r="J25" s="159"/>
      <c r="K25" s="188">
        <f t="shared" si="0"/>
        <v>97</v>
      </c>
      <c r="L25" s="144">
        <v>1</v>
      </c>
      <c r="M25" s="13">
        <v>4</v>
      </c>
      <c r="N25" s="13">
        <v>1</v>
      </c>
      <c r="O25" s="13">
        <v>7</v>
      </c>
      <c r="P25" s="13">
        <v>14</v>
      </c>
      <c r="Q25" s="13"/>
      <c r="R25" s="123"/>
    </row>
    <row r="26" spans="1:18" ht="13.5" thickBot="1">
      <c r="A26" s="139">
        <v>22</v>
      </c>
      <c r="B26" s="157" t="s">
        <v>61</v>
      </c>
      <c r="C26" s="117" t="s">
        <v>62</v>
      </c>
      <c r="D26" s="118" t="s">
        <v>55</v>
      </c>
      <c r="E26" s="23" t="s">
        <v>24</v>
      </c>
      <c r="F26" s="195" t="s">
        <v>25</v>
      </c>
      <c r="G26" s="142">
        <v>37</v>
      </c>
      <c r="H26" s="25">
        <v>42</v>
      </c>
      <c r="I26" s="24">
        <v>41</v>
      </c>
      <c r="J26" s="160"/>
      <c r="K26" s="189">
        <f t="shared" si="0"/>
        <v>120</v>
      </c>
      <c r="L26" s="163">
        <v>0</v>
      </c>
      <c r="M26" s="24">
        <v>1</v>
      </c>
      <c r="N26" s="24">
        <v>1</v>
      </c>
      <c r="O26" s="24">
        <v>4</v>
      </c>
      <c r="P26" s="24">
        <v>21</v>
      </c>
      <c r="Q26" s="24"/>
      <c r="R26" s="125"/>
    </row>
    <row r="27" spans="1:18" ht="13.5" thickTop="1">
      <c r="A27" s="100"/>
      <c r="B27" s="106"/>
      <c r="C27" s="106"/>
      <c r="D27" s="100"/>
      <c r="E27" s="3"/>
      <c r="F27" s="3"/>
      <c r="G27" s="2"/>
      <c r="H27" s="2"/>
      <c r="I27" s="4"/>
      <c r="J27" s="2"/>
      <c r="K27" s="100"/>
      <c r="L27" s="4"/>
      <c r="M27" s="4"/>
      <c r="N27" s="4"/>
      <c r="O27" s="4"/>
      <c r="P27" s="4"/>
      <c r="Q27" s="4"/>
      <c r="R27" s="4"/>
    </row>
  </sheetData>
  <sheetProtection/>
  <mergeCells count="1">
    <mergeCell ref="A1:R1"/>
  </mergeCells>
  <printOptions/>
  <pageMargins left="1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8515625" style="50" customWidth="1"/>
    <col min="2" max="3" width="9.7109375" style="1" customWidth="1"/>
    <col min="4" max="4" width="4.00390625" style="73" customWidth="1"/>
    <col min="5" max="5" width="8.140625" style="1" customWidth="1"/>
    <col min="6" max="6" width="11.7109375" style="1" customWidth="1"/>
    <col min="7" max="8" width="5.7109375" style="6" customWidth="1"/>
    <col min="9" max="9" width="5.7109375" style="7" customWidth="1"/>
    <col min="10" max="10" width="5.28125" style="6" customWidth="1"/>
    <col min="11" max="17" width="2.8515625" style="1" customWidth="1"/>
    <col min="18" max="16384" width="9.140625" style="1" customWidth="1"/>
  </cols>
  <sheetData>
    <row r="1" spans="1:17" ht="22.5">
      <c r="A1" s="338" t="s">
        <v>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7" s="96" customFormat="1" ht="19.5" thickBot="1">
      <c r="A2" s="92" t="s">
        <v>64</v>
      </c>
      <c r="B2" s="93"/>
      <c r="C2" s="93"/>
      <c r="D2" s="94"/>
      <c r="E2" s="93"/>
      <c r="F2" s="95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3.5" thickTop="1">
      <c r="A3" s="87" t="s">
        <v>75</v>
      </c>
      <c r="B3" s="59"/>
      <c r="C3" s="59"/>
      <c r="D3" s="63" t="s">
        <v>74</v>
      </c>
      <c r="E3" s="59"/>
      <c r="F3" s="60"/>
      <c r="G3" s="54"/>
      <c r="H3" s="54"/>
      <c r="I3" s="74"/>
      <c r="J3" s="87"/>
      <c r="K3" s="81"/>
      <c r="L3" s="55"/>
      <c r="M3" s="55"/>
      <c r="N3" s="55"/>
      <c r="O3" s="55"/>
      <c r="P3" s="55"/>
      <c r="Q3" s="56"/>
    </row>
    <row r="4" spans="1:17" ht="13.5" thickBot="1">
      <c r="A4" s="88"/>
      <c r="B4" s="61"/>
      <c r="C4" s="61"/>
      <c r="D4" s="64"/>
      <c r="E4" s="61"/>
      <c r="F4" s="62"/>
      <c r="G4" s="97" t="s">
        <v>65</v>
      </c>
      <c r="H4" s="97" t="s">
        <v>66</v>
      </c>
      <c r="I4" s="98" t="s">
        <v>67</v>
      </c>
      <c r="J4" s="88" t="s">
        <v>68</v>
      </c>
      <c r="K4" s="82">
        <v>0</v>
      </c>
      <c r="L4" s="57">
        <v>1</v>
      </c>
      <c r="M4" s="57">
        <v>2</v>
      </c>
      <c r="N4" s="57">
        <v>3</v>
      </c>
      <c r="O4" s="57">
        <v>5</v>
      </c>
      <c r="P4" s="57" t="s">
        <v>5</v>
      </c>
      <c r="Q4" s="58">
        <v>20</v>
      </c>
    </row>
    <row r="5" spans="1:17" ht="13.5" thickTop="1">
      <c r="A5" s="44"/>
      <c r="B5" s="27" t="s">
        <v>26</v>
      </c>
      <c r="C5" s="27" t="s">
        <v>27</v>
      </c>
      <c r="D5" s="65"/>
      <c r="E5" s="27" t="s">
        <v>24</v>
      </c>
      <c r="F5" s="27"/>
      <c r="G5" s="29"/>
      <c r="H5" s="28"/>
      <c r="I5" s="75"/>
      <c r="J5" s="89"/>
      <c r="K5" s="83"/>
      <c r="L5" s="27"/>
      <c r="M5" s="27"/>
      <c r="N5" s="27"/>
      <c r="O5" s="27"/>
      <c r="P5" s="27"/>
      <c r="Q5" s="30"/>
    </row>
    <row r="6" spans="1:17" ht="14.25" customHeight="1">
      <c r="A6" s="45">
        <v>1</v>
      </c>
      <c r="B6" s="31" t="s">
        <v>28</v>
      </c>
      <c r="C6" s="31" t="s">
        <v>29</v>
      </c>
      <c r="D6" s="66" t="s">
        <v>11</v>
      </c>
      <c r="E6" s="31" t="s">
        <v>24</v>
      </c>
      <c r="F6" s="33" t="s">
        <v>25</v>
      </c>
      <c r="G6" s="34">
        <v>2</v>
      </c>
      <c r="H6" s="32">
        <v>1</v>
      </c>
      <c r="I6" s="76">
        <v>2</v>
      </c>
      <c r="J6" s="90">
        <f>SUM(G6:I6)</f>
        <v>5</v>
      </c>
      <c r="K6" s="84">
        <v>84</v>
      </c>
      <c r="L6" s="31">
        <v>17</v>
      </c>
      <c r="M6" s="31">
        <v>4</v>
      </c>
      <c r="N6" s="31">
        <v>2</v>
      </c>
      <c r="O6" s="31">
        <v>2</v>
      </c>
      <c r="P6" s="31"/>
      <c r="Q6" s="35"/>
    </row>
    <row r="7" spans="1:17" ht="13.5" thickBot="1">
      <c r="A7" s="46"/>
      <c r="B7" s="36" t="s">
        <v>72</v>
      </c>
      <c r="C7" s="36" t="s">
        <v>23</v>
      </c>
      <c r="D7" s="67"/>
      <c r="E7" s="36" t="s">
        <v>24</v>
      </c>
      <c r="F7" s="36"/>
      <c r="G7" s="38"/>
      <c r="H7" s="37"/>
      <c r="I7" s="77"/>
      <c r="J7" s="91"/>
      <c r="K7" s="85"/>
      <c r="L7" s="36"/>
      <c r="M7" s="36"/>
      <c r="N7" s="36"/>
      <c r="O7" s="36"/>
      <c r="P7" s="36"/>
      <c r="Q7" s="39"/>
    </row>
    <row r="8" spans="1:17" ht="13.5" thickTop="1">
      <c r="A8" s="47"/>
      <c r="B8" s="18" t="s">
        <v>20</v>
      </c>
      <c r="C8" s="18" t="s">
        <v>21</v>
      </c>
      <c r="D8" s="68"/>
      <c r="E8" s="18" t="s">
        <v>12</v>
      </c>
      <c r="F8" s="18"/>
      <c r="G8" s="19"/>
      <c r="H8" s="19"/>
      <c r="I8" s="78"/>
      <c r="J8" s="89"/>
      <c r="K8" s="11"/>
      <c r="L8" s="8"/>
      <c r="M8" s="18"/>
      <c r="N8" s="18"/>
      <c r="O8" s="18"/>
      <c r="P8" s="18"/>
      <c r="Q8" s="20"/>
    </row>
    <row r="9" spans="1:17" ht="12.75">
      <c r="A9" s="48">
        <v>2</v>
      </c>
      <c r="B9" s="12" t="s">
        <v>9</v>
      </c>
      <c r="C9" s="12" t="s">
        <v>10</v>
      </c>
      <c r="D9" s="69" t="s">
        <v>11</v>
      </c>
      <c r="E9" s="12" t="s">
        <v>12</v>
      </c>
      <c r="F9" s="14" t="s">
        <v>14</v>
      </c>
      <c r="G9" s="15">
        <v>6</v>
      </c>
      <c r="H9" s="13">
        <v>1</v>
      </c>
      <c r="I9" s="79">
        <v>0</v>
      </c>
      <c r="J9" s="90">
        <f>SUM(G9:I9)</f>
        <v>7</v>
      </c>
      <c r="K9" s="16">
        <v>85</v>
      </c>
      <c r="L9" s="12">
        <v>13</v>
      </c>
      <c r="M9" s="12">
        <v>3</v>
      </c>
      <c r="N9" s="12">
        <v>3</v>
      </c>
      <c r="O9" s="12">
        <v>4</v>
      </c>
      <c r="P9" s="12"/>
      <c r="Q9" s="17"/>
    </row>
    <row r="10" spans="1:17" ht="13.5" thickBot="1">
      <c r="A10" s="49"/>
      <c r="B10" s="40" t="s">
        <v>35</v>
      </c>
      <c r="C10" s="40" t="s">
        <v>23</v>
      </c>
      <c r="D10" s="70"/>
      <c r="E10" s="40" t="s">
        <v>12</v>
      </c>
      <c r="F10" s="40"/>
      <c r="G10" s="42"/>
      <c r="H10" s="41"/>
      <c r="I10" s="80"/>
      <c r="J10" s="91"/>
      <c r="K10" s="86"/>
      <c r="L10" s="23"/>
      <c r="M10" s="40"/>
      <c r="N10" s="40"/>
      <c r="O10" s="40"/>
      <c r="P10" s="40"/>
      <c r="Q10" s="43"/>
    </row>
    <row r="11" spans="1:17" ht="13.5" thickTop="1">
      <c r="A11" s="44"/>
      <c r="B11" s="27" t="s">
        <v>16</v>
      </c>
      <c r="C11" s="27" t="s">
        <v>17</v>
      </c>
      <c r="D11" s="65"/>
      <c r="E11" s="27" t="s">
        <v>12</v>
      </c>
      <c r="F11" s="27"/>
      <c r="G11" s="29"/>
      <c r="H11" s="28"/>
      <c r="I11" s="75"/>
      <c r="J11" s="89"/>
      <c r="K11" s="83"/>
      <c r="L11" s="27"/>
      <c r="M11" s="27"/>
      <c r="N11" s="27"/>
      <c r="O11" s="27"/>
      <c r="P11" s="27"/>
      <c r="Q11" s="30"/>
    </row>
    <row r="12" spans="1:17" ht="12.75">
      <c r="A12" s="45">
        <v>3</v>
      </c>
      <c r="B12" s="31" t="s">
        <v>36</v>
      </c>
      <c r="C12" s="31" t="s">
        <v>37</v>
      </c>
      <c r="D12" s="66" t="s">
        <v>11</v>
      </c>
      <c r="E12" s="31" t="s">
        <v>12</v>
      </c>
      <c r="F12" s="33" t="s">
        <v>19</v>
      </c>
      <c r="G12" s="34">
        <v>12</v>
      </c>
      <c r="H12" s="32">
        <v>10</v>
      </c>
      <c r="I12" s="76">
        <v>13</v>
      </c>
      <c r="J12" s="90">
        <f>SUM(G12:I12)</f>
        <v>35</v>
      </c>
      <c r="K12" s="84">
        <v>54</v>
      </c>
      <c r="L12" s="31">
        <v>20</v>
      </c>
      <c r="M12" s="31">
        <v>12</v>
      </c>
      <c r="N12" s="31">
        <v>17</v>
      </c>
      <c r="O12" s="31">
        <v>5</v>
      </c>
      <c r="P12" s="31"/>
      <c r="Q12" s="35"/>
    </row>
    <row r="13" spans="1:17" ht="13.5" thickBot="1">
      <c r="A13" s="46"/>
      <c r="B13" s="36" t="s">
        <v>38</v>
      </c>
      <c r="C13" s="36" t="s">
        <v>39</v>
      </c>
      <c r="D13" s="67"/>
      <c r="E13" s="36" t="s">
        <v>12</v>
      </c>
      <c r="F13" s="36"/>
      <c r="G13" s="38"/>
      <c r="H13" s="37"/>
      <c r="I13" s="77"/>
      <c r="J13" s="91"/>
      <c r="K13" s="85"/>
      <c r="L13" s="36"/>
      <c r="M13" s="36"/>
      <c r="N13" s="36"/>
      <c r="O13" s="36"/>
      <c r="P13" s="36"/>
      <c r="Q13" s="39"/>
    </row>
    <row r="14" spans="1:17" ht="13.5" thickTop="1">
      <c r="A14" s="51"/>
      <c r="B14" s="8" t="s">
        <v>43</v>
      </c>
      <c r="C14" s="8" t="s">
        <v>44</v>
      </c>
      <c r="D14" s="71"/>
      <c r="E14" s="8" t="s">
        <v>12</v>
      </c>
      <c r="F14" s="8"/>
      <c r="G14" s="10"/>
      <c r="H14" s="9"/>
      <c r="I14" s="78"/>
      <c r="J14" s="89"/>
      <c r="K14" s="11"/>
      <c r="L14" s="8"/>
      <c r="M14" s="8"/>
      <c r="N14" s="8"/>
      <c r="O14" s="8"/>
      <c r="P14" s="8"/>
      <c r="Q14" s="21"/>
    </row>
    <row r="15" spans="1:17" ht="12.75">
      <c r="A15" s="52">
        <v>4</v>
      </c>
      <c r="B15" s="12"/>
      <c r="C15" s="12"/>
      <c r="D15" s="69" t="s">
        <v>42</v>
      </c>
      <c r="E15" s="12"/>
      <c r="F15" s="14" t="s">
        <v>19</v>
      </c>
      <c r="G15" s="13">
        <v>37</v>
      </c>
      <c r="H15" s="15">
        <v>37</v>
      </c>
      <c r="I15" s="79">
        <v>42</v>
      </c>
      <c r="J15" s="90">
        <f>SUM(G15:I15)</f>
        <v>116</v>
      </c>
      <c r="K15" s="16"/>
      <c r="L15" s="12"/>
      <c r="M15" s="12"/>
      <c r="N15" s="12"/>
      <c r="O15" s="12"/>
      <c r="P15" s="12"/>
      <c r="Q15" s="22"/>
    </row>
    <row r="16" spans="1:17" ht="13.5" thickBot="1">
      <c r="A16" s="53"/>
      <c r="B16" s="23" t="s">
        <v>40</v>
      </c>
      <c r="C16" s="23" t="s">
        <v>41</v>
      </c>
      <c r="D16" s="72"/>
      <c r="E16" s="23" t="s">
        <v>24</v>
      </c>
      <c r="F16" s="23"/>
      <c r="G16" s="25"/>
      <c r="H16" s="24"/>
      <c r="I16" s="80"/>
      <c r="J16" s="91"/>
      <c r="K16" s="86"/>
      <c r="L16" s="23"/>
      <c r="M16" s="23"/>
      <c r="N16" s="23"/>
      <c r="O16" s="23"/>
      <c r="P16" s="23"/>
      <c r="Q16" s="26"/>
    </row>
    <row r="17" spans="1:17" ht="13.5" thickTop="1">
      <c r="A17" s="44"/>
      <c r="B17" s="27" t="s">
        <v>70</v>
      </c>
      <c r="C17" s="27" t="s">
        <v>50</v>
      </c>
      <c r="D17" s="65"/>
      <c r="E17" s="27" t="s">
        <v>51</v>
      </c>
      <c r="F17" s="27"/>
      <c r="G17" s="29"/>
      <c r="H17" s="28"/>
      <c r="I17" s="75"/>
      <c r="J17" s="89"/>
      <c r="K17" s="83"/>
      <c r="L17" s="27"/>
      <c r="M17" s="27"/>
      <c r="N17" s="27"/>
      <c r="O17" s="27"/>
      <c r="P17" s="27"/>
      <c r="Q17" s="30"/>
    </row>
    <row r="18" spans="1:17" ht="12.75">
      <c r="A18" s="45">
        <v>5</v>
      </c>
      <c r="B18" s="31" t="s">
        <v>45</v>
      </c>
      <c r="C18" s="31" t="s">
        <v>46</v>
      </c>
      <c r="D18" s="66" t="s">
        <v>42</v>
      </c>
      <c r="E18" s="31" t="s">
        <v>12</v>
      </c>
      <c r="F18" s="33" t="s">
        <v>19</v>
      </c>
      <c r="G18" s="34">
        <v>79</v>
      </c>
      <c r="H18" s="32">
        <v>74</v>
      </c>
      <c r="I18" s="76">
        <v>64</v>
      </c>
      <c r="J18" s="90">
        <f>SUM(G18:I18)</f>
        <v>217</v>
      </c>
      <c r="K18" s="84"/>
      <c r="L18" s="31"/>
      <c r="M18" s="31"/>
      <c r="N18" s="31"/>
      <c r="O18" s="31"/>
      <c r="P18" s="31"/>
      <c r="Q18" s="35"/>
    </row>
    <row r="19" spans="1:17" ht="13.5" thickBot="1">
      <c r="A19" s="46"/>
      <c r="B19" s="36"/>
      <c r="C19" s="36"/>
      <c r="D19" s="67"/>
      <c r="E19" s="36"/>
      <c r="F19" s="36"/>
      <c r="G19" s="38"/>
      <c r="H19" s="37"/>
      <c r="I19" s="77"/>
      <c r="J19" s="91"/>
      <c r="K19" s="85"/>
      <c r="L19" s="36"/>
      <c r="M19" s="36"/>
      <c r="N19" s="36"/>
      <c r="O19" s="36"/>
      <c r="P19" s="36"/>
      <c r="Q19" s="39"/>
    </row>
    <row r="20" spans="1:17" ht="13.5" thickTop="1">
      <c r="A20" s="51"/>
      <c r="B20" s="8" t="s">
        <v>47</v>
      </c>
      <c r="C20" s="8" t="s">
        <v>48</v>
      </c>
      <c r="D20" s="71" t="s">
        <v>42</v>
      </c>
      <c r="E20" s="8" t="s">
        <v>12</v>
      </c>
      <c r="F20" s="8"/>
      <c r="G20" s="10"/>
      <c r="H20" s="9"/>
      <c r="I20" s="78"/>
      <c r="J20" s="89"/>
      <c r="K20" s="11"/>
      <c r="L20" s="8"/>
      <c r="M20" s="8"/>
      <c r="N20" s="8"/>
      <c r="O20" s="8"/>
      <c r="P20" s="8"/>
      <c r="Q20" s="21"/>
    </row>
    <row r="21" spans="1:17" ht="12.75">
      <c r="A21" s="52">
        <v>7</v>
      </c>
      <c r="B21" s="12" t="s">
        <v>40</v>
      </c>
      <c r="C21" s="12" t="s">
        <v>58</v>
      </c>
      <c r="D21" s="69" t="s">
        <v>55</v>
      </c>
      <c r="E21" s="12" t="s">
        <v>12</v>
      </c>
      <c r="F21" s="14" t="s">
        <v>19</v>
      </c>
      <c r="G21" s="15">
        <v>32</v>
      </c>
      <c r="H21" s="13">
        <v>25</v>
      </c>
      <c r="I21" s="79">
        <v>28</v>
      </c>
      <c r="J21" s="90">
        <f>SUM(G21:I21)</f>
        <v>85</v>
      </c>
      <c r="K21" s="16"/>
      <c r="L21" s="12"/>
      <c r="M21" s="12"/>
      <c r="N21" s="12"/>
      <c r="O21" s="12"/>
      <c r="P21" s="12"/>
      <c r="Q21" s="22"/>
    </row>
    <row r="22" spans="1:17" ht="13.5" thickBot="1">
      <c r="A22" s="53"/>
      <c r="B22" s="23" t="s">
        <v>56</v>
      </c>
      <c r="C22" s="23" t="s">
        <v>57</v>
      </c>
      <c r="D22" s="72" t="s">
        <v>55</v>
      </c>
      <c r="E22" s="23" t="s">
        <v>12</v>
      </c>
      <c r="F22" s="23"/>
      <c r="G22" s="25"/>
      <c r="H22" s="24"/>
      <c r="I22" s="80"/>
      <c r="J22" s="91"/>
      <c r="K22" s="86"/>
      <c r="L22" s="23"/>
      <c r="M22" s="23"/>
      <c r="N22" s="23"/>
      <c r="O22" s="23"/>
      <c r="P22" s="23"/>
      <c r="Q22" s="26"/>
    </row>
    <row r="23" spans="1:17" ht="13.5" thickTop="1">
      <c r="A23" s="44"/>
      <c r="B23" s="27" t="s">
        <v>53</v>
      </c>
      <c r="C23" s="27" t="s">
        <v>54</v>
      </c>
      <c r="D23" s="65" t="s">
        <v>55</v>
      </c>
      <c r="E23" s="27"/>
      <c r="F23" s="27"/>
      <c r="G23" s="29"/>
      <c r="H23" s="28"/>
      <c r="I23" s="75"/>
      <c r="J23" s="89"/>
      <c r="K23" s="83"/>
      <c r="L23" s="27"/>
      <c r="M23" s="27"/>
      <c r="N23" s="27"/>
      <c r="O23" s="27"/>
      <c r="P23" s="27"/>
      <c r="Q23" s="30"/>
    </row>
    <row r="24" spans="1:17" ht="12.75">
      <c r="A24" s="45">
        <v>8</v>
      </c>
      <c r="B24" s="31" t="s">
        <v>23</v>
      </c>
      <c r="C24" s="31" t="s">
        <v>73</v>
      </c>
      <c r="D24" s="66" t="s">
        <v>42</v>
      </c>
      <c r="E24" s="31" t="s">
        <v>24</v>
      </c>
      <c r="F24" s="33" t="s">
        <v>25</v>
      </c>
      <c r="G24" s="34">
        <v>57</v>
      </c>
      <c r="H24" s="34">
        <v>34</v>
      </c>
      <c r="I24" s="76">
        <v>38</v>
      </c>
      <c r="J24" s="90">
        <f>SUM(G24:I24)</f>
        <v>129</v>
      </c>
      <c r="K24" s="84"/>
      <c r="L24" s="31"/>
      <c r="M24" s="31"/>
      <c r="N24" s="31"/>
      <c r="O24" s="31"/>
      <c r="P24" s="31"/>
      <c r="Q24" s="35"/>
    </row>
    <row r="25" spans="1:17" ht="13.5" thickBot="1">
      <c r="A25" s="46"/>
      <c r="B25" s="36" t="s">
        <v>59</v>
      </c>
      <c r="C25" s="36" t="s">
        <v>60</v>
      </c>
      <c r="D25" s="67" t="s">
        <v>55</v>
      </c>
      <c r="E25" s="36"/>
      <c r="F25" s="36"/>
      <c r="G25" s="38"/>
      <c r="H25" s="37"/>
      <c r="I25" s="77"/>
      <c r="J25" s="91"/>
      <c r="K25" s="85"/>
      <c r="L25" s="36"/>
      <c r="M25" s="36"/>
      <c r="N25" s="36"/>
      <c r="O25" s="36"/>
      <c r="P25" s="36"/>
      <c r="Q25" s="39"/>
    </row>
    <row r="26" ht="13.5" thickTop="1"/>
  </sheetData>
  <sheetProtection/>
  <mergeCells count="1">
    <mergeCell ref="A1:Q1"/>
  </mergeCells>
  <printOptions/>
  <pageMargins left="1.39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Johans</cp:lastModifiedBy>
  <cp:lastPrinted>2003-09-08T21:48:19Z</cp:lastPrinted>
  <dcterms:created xsi:type="dcterms:W3CDTF">2003-09-08T21:40:49Z</dcterms:created>
  <dcterms:modified xsi:type="dcterms:W3CDTF">2016-08-16T10:01:23Z</dcterms:modified>
  <cp:category/>
  <cp:version/>
  <cp:contentType/>
  <cp:contentStatus/>
</cp:coreProperties>
</file>